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20" windowHeight="9510" tabRatio="719" activeTab="1"/>
  </bookViews>
  <sheets>
    <sheet name="INDEX" sheetId="1" r:id="rId1"/>
    <sheet name="利用申込書 ・記入例" sheetId="2" r:id="rId2"/>
    <sheet name="利用申込書" sheetId="3" r:id="rId3"/>
    <sheet name="活動日程表・記入例" sheetId="4" r:id="rId4"/>
    <sheet name="活動日程表" sheetId="5" r:id="rId5"/>
    <sheet name="Sheet3" sheetId="6" state="hidden" r:id="rId6"/>
    <sheet name="list" sheetId="7" r:id="rId7"/>
  </sheets>
  <definedNames>
    <definedName name="_xlnm.Print_Area" localSheetId="0">'INDEX'!$B$2:$E$12</definedName>
    <definedName name="_xlnm.Print_Area" localSheetId="4">'活動日程表'!$A$2:$X$20</definedName>
    <definedName name="_xlnm.Print_Area" localSheetId="3">'活動日程表・記入例'!$A$2:$X$20</definedName>
    <definedName name="_xlnm.Print_Area" localSheetId="2">'利用申込書'!$A$4:$BG$66</definedName>
    <definedName name="_xlnm.Print_Area" localSheetId="1">'利用申込書 ・記入例'!$A$4:$BG$66</definedName>
    <definedName name="メニュー">'Sheet3'!$B$3:$B$9</definedName>
    <definedName name="月">'list'!$A$2:$A$13</definedName>
    <definedName name="食事">'Sheet3'!$B$3:$B$7</definedName>
    <definedName name="都道府県">'list'!$E$2:$E$48</definedName>
    <definedName name="日">'list'!$B$2:$B$32</definedName>
  </definedNames>
  <calcPr fullCalcOnLoad="1"/>
</workbook>
</file>

<file path=xl/comments2.xml><?xml version="1.0" encoding="utf-8"?>
<comments xmlns="http://schemas.openxmlformats.org/spreadsheetml/2006/main">
  <authors>
    <author>国立青少年教育振興機構</author>
    <author>netone</author>
    <author>Administrator</author>
  </authors>
  <commentList>
    <comment ref="J1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O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T1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Y1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D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I1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AN19" authorId="1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B21" authorId="1">
      <text>
        <r>
          <rPr>
            <sz val="9"/>
            <rFont val="ＭＳ Ｐゴシック"/>
            <family val="3"/>
          </rPr>
          <t>利用期間中に人数の増減がある場合は、最大数となる日の人数をご入力ください。</t>
        </r>
      </text>
    </comment>
    <comment ref="AU23" authorId="2">
      <text>
        <r>
          <rPr>
            <sz val="9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AY23" authorId="1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C47" authorId="1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E47" authorId="1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comments3.xml><?xml version="1.0" encoding="utf-8"?>
<comments xmlns="http://schemas.openxmlformats.org/spreadsheetml/2006/main">
  <authors>
    <author>国立青少年教育振興機構</author>
    <author>Administrator</author>
    <author>netone</author>
  </authors>
  <commentList>
    <comment ref="J19" authorId="0">
      <text>
        <r>
          <rPr>
            <sz val="9"/>
            <rFont val="ＭＳ Ｐゴシック"/>
            <family val="3"/>
          </rPr>
          <t>年を入力します。</t>
        </r>
      </text>
    </comment>
    <comment ref="AV23" authorId="1">
      <text>
        <r>
          <rPr>
            <sz val="9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O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AI19" authorId="0">
      <text>
        <r>
          <rPr>
            <sz val="9"/>
            <rFont val="ＭＳ Ｐゴシック"/>
            <family val="3"/>
          </rPr>
          <t>退所日を選択または入力します。</t>
        </r>
      </text>
    </comment>
    <comment ref="T19" authorId="0">
      <text>
        <r>
          <rPr>
            <sz val="9"/>
            <rFont val="ＭＳ Ｐゴシック"/>
            <family val="3"/>
          </rPr>
          <t>入所日を選択または入力します。</t>
        </r>
      </text>
    </comment>
    <comment ref="AD19" authorId="0">
      <text>
        <r>
          <rPr>
            <sz val="9"/>
            <rFont val="ＭＳ Ｐゴシック"/>
            <family val="3"/>
          </rPr>
          <t>月を選択または入力します。</t>
        </r>
      </text>
    </comment>
    <comment ref="C4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  <comment ref="AY23" authorId="2">
      <text>
        <r>
          <rPr>
            <sz val="8"/>
            <rFont val="ＭＳ Ｐゴシック"/>
            <family val="3"/>
          </rPr>
          <t>左セルにそれぞれの内訳人数を入力すると、自動的に合計が表示されます。</t>
        </r>
      </text>
    </comment>
    <comment ref="Y19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B21" authorId="2">
      <text>
        <r>
          <rPr>
            <sz val="9"/>
            <rFont val="ＭＳ Ｐゴシック"/>
            <family val="3"/>
          </rPr>
          <t>利用期間中に人数の増減がある場合は、最大数となる日の人数をご入力ください。</t>
        </r>
      </text>
    </comment>
    <comment ref="AN19" authorId="2">
      <text>
        <r>
          <rPr>
            <sz val="9"/>
            <rFont val="ＭＳ Ｐゴシック"/>
            <family val="3"/>
          </rPr>
          <t>利用の日付を入力したら、自動的に曜日が表示されます。</t>
        </r>
      </text>
    </comment>
    <comment ref="AE47" authorId="2">
      <text>
        <r>
          <rPr>
            <sz val="9"/>
            <rFont val="ＭＳ Ｐゴシック"/>
            <family val="3"/>
          </rPr>
          <t>研修指導員を希望するプログラムをリストから選択してください。
登山、歩くスキーの指導員を増員する場合は、人数を入力しなおしてください。</t>
        </r>
      </text>
    </comment>
  </commentList>
</comments>
</file>

<file path=xl/sharedStrings.xml><?xml version="1.0" encoding="utf-8"?>
<sst xmlns="http://schemas.openxmlformats.org/spreadsheetml/2006/main" count="521" uniqueCount="324">
  <si>
    <t>団体名</t>
  </si>
  <si>
    <t>フリガナ</t>
  </si>
  <si>
    <t>利用期間</t>
  </si>
  <si>
    <t>宿泊</t>
  </si>
  <si>
    <t>日帰り</t>
  </si>
  <si>
    <t>未就学児</t>
  </si>
  <si>
    <t>小学生</t>
  </si>
  <si>
    <t>中学生</t>
  </si>
  <si>
    <t>高校生</t>
  </si>
  <si>
    <t>男</t>
  </si>
  <si>
    <t>女</t>
  </si>
  <si>
    <t>計</t>
  </si>
  <si>
    <t>荒天時の
プログラム</t>
  </si>
  <si>
    <t>就寝</t>
  </si>
  <si>
    <t>1日目</t>
  </si>
  <si>
    <t>2日目</t>
  </si>
  <si>
    <t>3日目</t>
  </si>
  <si>
    <t>4日目</t>
  </si>
  <si>
    <t>5日目</t>
  </si>
  <si>
    <t>食事</t>
  </si>
  <si>
    <t>おにぎり3個</t>
  </si>
  <si>
    <t>おにぎり2個</t>
  </si>
  <si>
    <t>幕の内</t>
  </si>
  <si>
    <t>特別食</t>
  </si>
  <si>
    <t>パン弁当</t>
  </si>
  <si>
    <t>野外炊飯</t>
  </si>
  <si>
    <t>団体名</t>
  </si>
  <si>
    <t>担当者</t>
  </si>
  <si>
    <t>手引に戻る</t>
  </si>
  <si>
    <t>プリントアウトしてFAXで送信する。</t>
  </si>
  <si>
    <t>プリントアウトして郵送する。</t>
  </si>
  <si>
    <r>
      <t>利用申込書類の</t>
    </r>
    <r>
      <rPr>
        <b/>
        <i/>
        <sz val="16"/>
        <color indexed="10"/>
        <rFont val="ＭＳ Ｐゴシック"/>
        <family val="3"/>
      </rPr>
      <t>送付方法</t>
    </r>
  </si>
  <si>
    <t>時　間</t>
  </si>
  <si>
    <t>日</t>
  </si>
  <si>
    <t>国立三瓶青少年交流の家　活動日程表</t>
  </si>
  <si>
    <t>～</t>
  </si>
  <si>
    <t>（</t>
  </si>
  <si>
    <t>）</t>
  </si>
  <si>
    <t>活動日程表</t>
  </si>
  <si>
    <t>退所点検
希望時刻
（退所日）
通常8:40</t>
  </si>
  <si>
    <t>宿泊者数</t>
  </si>
  <si>
    <t>入浴希望時間
17:30～22:00</t>
  </si>
  <si>
    <t>消灯放送</t>
  </si>
  <si>
    <t>活動希望場所</t>
  </si>
  <si>
    <t>午前中の研修（9：00～12：00）</t>
  </si>
  <si>
    <t>時間と内容</t>
  </si>
  <si>
    <t>午後の研修（13：00～17：00）</t>
  </si>
  <si>
    <t>夜の研修（17：30～22：00）</t>
  </si>
  <si>
    <t>プログラム</t>
  </si>
  <si>
    <t>〒</t>
  </si>
  <si>
    <t>福　岡</t>
  </si>
  <si>
    <t>　　福岡県</t>
  </si>
  <si>
    <t>佐　賀</t>
  </si>
  <si>
    <t>　　佐賀県</t>
  </si>
  <si>
    <t>長　崎</t>
  </si>
  <si>
    <t>　　長崎県</t>
  </si>
  <si>
    <t>熊　本</t>
  </si>
  <si>
    <t>　　熊本県</t>
  </si>
  <si>
    <t>大　分</t>
  </si>
  <si>
    <t>　　大分県</t>
  </si>
  <si>
    <t>宮　崎</t>
  </si>
  <si>
    <t>　　宮崎県</t>
  </si>
  <si>
    <t>鹿児島</t>
  </si>
  <si>
    <t>　鹿児島県</t>
  </si>
  <si>
    <t>沖　縄</t>
  </si>
  <si>
    <t>　　沖縄県</t>
  </si>
  <si>
    <t>山　口</t>
  </si>
  <si>
    <t>　　山口県</t>
  </si>
  <si>
    <t>広　島</t>
  </si>
  <si>
    <t>　　広島県</t>
  </si>
  <si>
    <t>岡　山</t>
  </si>
  <si>
    <t>　　岡山県</t>
  </si>
  <si>
    <t>島　根</t>
  </si>
  <si>
    <t>　　島根県</t>
  </si>
  <si>
    <t>鳥　取</t>
  </si>
  <si>
    <t>　　鳥取県</t>
  </si>
  <si>
    <t>高　知</t>
  </si>
  <si>
    <t>　　高知県</t>
  </si>
  <si>
    <t>愛　媛</t>
  </si>
  <si>
    <t>　　愛媛県</t>
  </si>
  <si>
    <t>香　川</t>
  </si>
  <si>
    <t>　　香川県</t>
  </si>
  <si>
    <t>徳　島</t>
  </si>
  <si>
    <t>　　徳島県</t>
  </si>
  <si>
    <t>和歌山</t>
  </si>
  <si>
    <t>　和歌山県</t>
  </si>
  <si>
    <t>奈　良</t>
  </si>
  <si>
    <t>　　奈良県</t>
  </si>
  <si>
    <t>兵　庫</t>
  </si>
  <si>
    <t>　　兵庫県</t>
  </si>
  <si>
    <t>大　阪</t>
  </si>
  <si>
    <t>　　大阪府</t>
  </si>
  <si>
    <t>京　都</t>
  </si>
  <si>
    <t>　　京都府</t>
  </si>
  <si>
    <t>滋　賀</t>
  </si>
  <si>
    <t>　　滋賀県</t>
  </si>
  <si>
    <t>三　重</t>
  </si>
  <si>
    <t>　　三重県</t>
  </si>
  <si>
    <t>愛　知</t>
  </si>
  <si>
    <t>　　愛知県</t>
  </si>
  <si>
    <t>静　岡</t>
  </si>
  <si>
    <t>　　静岡県</t>
  </si>
  <si>
    <t>岐　阜</t>
  </si>
  <si>
    <t>　　岐阜県</t>
  </si>
  <si>
    <t>長　野</t>
  </si>
  <si>
    <t>　　長野県</t>
  </si>
  <si>
    <t>山　梨</t>
  </si>
  <si>
    <t>　　山梨県</t>
  </si>
  <si>
    <t>福　井</t>
  </si>
  <si>
    <t>　　福井県</t>
  </si>
  <si>
    <t>石　川</t>
  </si>
  <si>
    <t>　　石川県</t>
  </si>
  <si>
    <t>富　山</t>
  </si>
  <si>
    <t>　　富山県</t>
  </si>
  <si>
    <t>新　潟</t>
  </si>
  <si>
    <t>　　新潟県</t>
  </si>
  <si>
    <t>神奈川</t>
  </si>
  <si>
    <t>　神奈川県</t>
  </si>
  <si>
    <t>東　京</t>
  </si>
  <si>
    <t>　　東京都</t>
  </si>
  <si>
    <t>千　葉</t>
  </si>
  <si>
    <t>　　千葉県</t>
  </si>
  <si>
    <t>埼　玉</t>
  </si>
  <si>
    <t>　　埼玉県</t>
  </si>
  <si>
    <t>群　馬</t>
  </si>
  <si>
    <t>　　群馬県</t>
  </si>
  <si>
    <t>栃　木</t>
  </si>
  <si>
    <t>　　栃木県</t>
  </si>
  <si>
    <t>茨　城</t>
  </si>
  <si>
    <t>　　茨城県</t>
  </si>
  <si>
    <t>福　島</t>
  </si>
  <si>
    <t>　　福島県</t>
  </si>
  <si>
    <t>山　形</t>
  </si>
  <si>
    <t>　　山形県</t>
  </si>
  <si>
    <t>秋　田</t>
  </si>
  <si>
    <t>　　秋田県</t>
  </si>
  <si>
    <t>宮　城</t>
  </si>
  <si>
    <t>　　宮城県</t>
  </si>
  <si>
    <t>岩　手</t>
  </si>
  <si>
    <t>　　岩手県</t>
  </si>
  <si>
    <t>青　森</t>
  </si>
  <si>
    <t>　　青森県</t>
  </si>
  <si>
    <t>北海道</t>
  </si>
  <si>
    <t>　　北海道</t>
  </si>
  <si>
    <t>全　国</t>
  </si>
  <si>
    <t>北海道・東北</t>
  </si>
  <si>
    <t>関　東</t>
  </si>
  <si>
    <t>中　部</t>
  </si>
  <si>
    <t>近　畿</t>
  </si>
  <si>
    <t>中国・四国</t>
  </si>
  <si>
    <t>九州・沖縄</t>
  </si>
  <si>
    <t>外　国</t>
  </si>
  <si>
    <t>月</t>
  </si>
  <si>
    <t>日</t>
  </si>
  <si>
    <t>地域コード</t>
  </si>
  <si>
    <t>地域名</t>
  </si>
  <si>
    <t>都道府県</t>
  </si>
  <si>
    <t>記入例</t>
  </si>
  <si>
    <t>利用者数</t>
  </si>
  <si>
    <t>カメラマン</t>
  </si>
  <si>
    <t>バス乗務員</t>
  </si>
  <si>
    <t>ＴＥＬ</t>
  </si>
  <si>
    <t>男</t>
  </si>
  <si>
    <t>ＦＡＸ</t>
  </si>
  <si>
    <t>女</t>
  </si>
  <si>
    <t>携帯</t>
  </si>
  <si>
    <t>年</t>
  </si>
  <si>
    <t>月</t>
  </si>
  <si>
    <t>日</t>
  </si>
  <si>
    <t>【</t>
  </si>
  <si>
    <t>泊</t>
  </si>
  <si>
    <t>】</t>
  </si>
  <si>
    <t>職名</t>
  </si>
  <si>
    <t>校長</t>
  </si>
  <si>
    <t>氏名</t>
  </si>
  <si>
    <t>○送付・送信先　　〒694-0002 島根県大田市山口町山口1638-12　国立三瓶青少年交流の家  事業推進室</t>
  </si>
  <si>
    <t>ＯＲ室</t>
  </si>
  <si>
    <t>13：00～16：00　ＳＡＰ
　　　　　　　　　（人間関係づくりプログラム）</t>
  </si>
  <si>
    <t>講堂</t>
  </si>
  <si>
    <t>20：00～21：00　天体観察</t>
  </si>
  <si>
    <t>サヒメル</t>
  </si>
  <si>
    <t>20：00～21：00　プラネタリウム</t>
  </si>
  <si>
    <t>9：00～13：00　野外炊飯（ビーフカレー）</t>
  </si>
  <si>
    <t>野外炊飯場</t>
  </si>
  <si>
    <t>14：00～16：30　地域連携プログラム（乳牛）</t>
  </si>
  <si>
    <t>福間牧場</t>
  </si>
  <si>
    <t>20：00～21：00　班別ミーティング
　　　　　　　　　 スタンツ練習</t>
  </si>
  <si>
    <t>研修室3部屋</t>
  </si>
  <si>
    <t>9：00～15：00　登山</t>
  </si>
  <si>
    <t>男三瓶</t>
  </si>
  <si>
    <t>15：00～16：30　ふりかえり
　　　　　　　　　　ファイヤーストーム練習</t>
  </si>
  <si>
    <t>研修室</t>
  </si>
  <si>
    <t>営火場</t>
  </si>
  <si>
    <t>中止</t>
  </si>
  <si>
    <t>9：00～12：00　キンボール</t>
  </si>
  <si>
    <t>体育館</t>
  </si>
  <si>
    <t>19：00～21：00　キャンドルのつどい</t>
  </si>
  <si>
    <t>午後の研修（13：00～17：00）</t>
  </si>
  <si>
    <t>夜の研修（17：30～22：00）</t>
  </si>
  <si>
    <t>時間と内容</t>
  </si>
  <si>
    <t>時間と内容</t>
  </si>
  <si>
    <t>プログラム</t>
  </si>
  <si>
    <t>クリーンアップタイム</t>
  </si>
  <si>
    <t>クリーンアップタイム</t>
  </si>
  <si>
    <t>クリーンアップタイム</t>
  </si>
  <si>
    <t>記入例をみる</t>
  </si>
  <si>
    <t>実際に入力する</t>
  </si>
  <si>
    <t>10:00　入所・入所式
10:30　オリエンテーション</t>
  </si>
  <si>
    <t>13：00～15：00　カプラ</t>
  </si>
  <si>
    <t>サヒメル</t>
  </si>
  <si>
    <t>21：00～22：00</t>
  </si>
  <si>
    <t>19：00～20：00</t>
  </si>
  <si>
    <t>19：00～21：00　ファイヤーストーム</t>
  </si>
  <si>
    <t>21：00～22：00</t>
  </si>
  <si>
    <t>【</t>
  </si>
  <si>
    <t>】</t>
  </si>
  <si>
    <t>国立三瓶青少年交流の家　利用申込書類一式</t>
  </si>
  <si>
    <r>
      <t>利用申込書類の</t>
    </r>
    <r>
      <rPr>
        <b/>
        <i/>
        <sz val="16"/>
        <color indexed="19"/>
        <rFont val="ＭＳ Ｐゴシック"/>
        <family val="3"/>
      </rPr>
      <t>作成方法</t>
    </r>
  </si>
  <si>
    <t>記入例をみる</t>
  </si>
  <si>
    <t>9：30～11：00　奉仕活動
11：00～12：00　ふりかえりの会
12:00～　　　　　退所式</t>
  </si>
  <si>
    <t>13：30　　　（昼食後）退所</t>
  </si>
  <si>
    <t>利用に関する希望等を伺う様式です。</t>
  </si>
  <si>
    <t>利用期間中のプログラムの予定を伺う様式です。</t>
  </si>
  <si>
    <t>更新履歴</t>
  </si>
  <si>
    <t>初回アップロード</t>
  </si>
  <si>
    <t>〒694-0002 島根県大田市山口町山口1638-12
                 国立三瓶青少年交流の家　事業推進係</t>
  </si>
  <si>
    <t>予約時は必ず一度、電話またはＷｅｂの空室状況にて利用の可否をご確認ください。
電話・Web申込フォームで予約をされた後、下記申込様式を期限までにご送付ください。</t>
  </si>
  <si>
    <t>食事申込書類</t>
  </si>
  <si>
    <r>
      <t>食事・野外炊飯・アウトドアクッキング・弁当・特別食・飲み物等の注文を伺う様式です。
※</t>
    </r>
    <r>
      <rPr>
        <b/>
        <sz val="11"/>
        <rFont val="ＭＳ Ｐゴシック"/>
        <family val="3"/>
      </rPr>
      <t>食事申込書類については直接食堂への提出</t>
    </r>
    <r>
      <rPr>
        <sz val="11"/>
        <rFont val="ＭＳ Ｐゴシック"/>
        <family val="3"/>
      </rPr>
      <t>となります。</t>
    </r>
  </si>
  <si>
    <t>ホームページより別途ダウンロードください</t>
  </si>
  <si>
    <t>サヒメルでの天体観察や見学等については、直接サヒメルへ予約をお願いします。</t>
  </si>
  <si>
    <t>宿泊室について</t>
  </si>
  <si>
    <t>本部について</t>
  </si>
  <si>
    <t>講師室について</t>
  </si>
  <si>
    <t>※</t>
  </si>
  <si>
    <t>ふりがな</t>
  </si>
  <si>
    <t>代表者</t>
  </si>
  <si>
    <t>身障者用浴室（引率者控室にあります）・車いすの利用が必要な</t>
  </si>
  <si>
    <t>場合や、特別な配慮を必要とする等の場合は、その旨ご記入ください。</t>
  </si>
  <si>
    <t>引率者</t>
  </si>
  <si>
    <t>合　計</t>
  </si>
  <si>
    <t>国立三瓶青少年交流の家　利用申込書</t>
  </si>
  <si>
    <r>
      <t>必ずしも</t>
    </r>
    <r>
      <rPr>
        <b/>
        <sz val="9"/>
        <rFont val="ＭＳ Ｐ明朝"/>
        <family val="1"/>
      </rPr>
      <t>ご希望に沿えない場合もあります</t>
    </r>
    <r>
      <rPr>
        <sz val="9"/>
        <rFont val="ＭＳ Ｐ明朝"/>
        <family val="1"/>
      </rPr>
      <t>ので、ご了承ください。</t>
    </r>
  </si>
  <si>
    <r>
      <t>○</t>
    </r>
    <r>
      <rPr>
        <b/>
        <sz val="11"/>
        <rFont val="ＭＳ Ｐ明朝"/>
        <family val="1"/>
      </rPr>
      <t>利用日の</t>
    </r>
    <r>
      <rPr>
        <b/>
        <sz val="11"/>
        <color indexed="10"/>
        <rFont val="ＭＳ Ｐ明朝"/>
        <family val="1"/>
      </rPr>
      <t>２ヶ月前</t>
    </r>
    <r>
      <rPr>
        <b/>
        <sz val="11"/>
        <rFont val="ＭＳ Ｐ明朝"/>
        <family val="1"/>
      </rPr>
      <t>までに「活動日程表」と併せてご提出ください。</t>
    </r>
  </si>
  <si>
    <t>○参加者について</t>
  </si>
  <si>
    <t>○宿泊室、団体本部としての部屋等について</t>
  </si>
  <si>
    <t>○研修指導員（有料）希望の活動プログラム</t>
  </si>
  <si>
    <r>
      <rPr>
        <sz val="10"/>
        <rFont val="ＭＳ Ｐ明朝"/>
        <family val="1"/>
      </rPr>
      <t>○</t>
    </r>
    <r>
      <rPr>
        <b/>
        <sz val="11"/>
        <rFont val="ＭＳ Ｐ明朝"/>
        <family val="1"/>
      </rPr>
      <t>別途「食事申込書」（食堂へ提出）もお願いします。</t>
    </r>
  </si>
  <si>
    <t>平日８：３０～１７：３０であればいつでも可。</t>
  </si>
  <si>
    <t>ご利用いただける方について、管理職・外部講師等制限があります。</t>
  </si>
  <si>
    <t>29歳以下</t>
  </si>
  <si>
    <t>30歳以上</t>
  </si>
  <si>
    <t>その他学生</t>
  </si>
  <si>
    <r>
      <t xml:space="preserve">大学生
</t>
    </r>
    <r>
      <rPr>
        <sz val="7"/>
        <rFont val="ＭＳ Ｐ明朝"/>
        <family val="1"/>
      </rPr>
      <t>専門学校生</t>
    </r>
  </si>
  <si>
    <t>宿泊棟</t>
  </si>
  <si>
    <t>セミナーハウス</t>
  </si>
  <si>
    <t>引率者控室</t>
  </si>
  <si>
    <t>第9研修室</t>
  </si>
  <si>
    <t>その他</t>
  </si>
  <si>
    <t>参加者に乳幼児を含む</t>
  </si>
  <si>
    <t>参加者に身障者を含む</t>
  </si>
  <si>
    <t>※　上記の項目についての詳細や、その他個別の希望等がございましたらご記入ください。</t>
  </si>
  <si>
    <t>Tel 0854-86-0319</t>
  </si>
  <si>
    <t xml:space="preserve"> Fax 0854-86-0458</t>
  </si>
  <si>
    <t>Email　sanbe-suishin@niye.go.jp</t>
  </si>
  <si>
    <t>サンベ　イチロウ</t>
  </si>
  <si>
    <t>sanbe-suishin@niye.go.jp</t>
  </si>
  <si>
    <t>2日目の昼食の野外炊飯は、他団体と重なって使用場所がない場合は、3日目の日程と入れ替え可能です。</t>
  </si>
  <si>
    <t>宿泊室は和室を希望。</t>
  </si>
  <si>
    <t>オオダシリツサンベサンチュウガッコウ</t>
  </si>
  <si>
    <t>カプラについては実施できれば場所はどこでも大丈夫です。</t>
  </si>
  <si>
    <t>研修指導員</t>
  </si>
  <si>
    <t>身障者用浴室（引率者控室にあります）・車いすの利用が必要な</t>
  </si>
  <si>
    <t>登山（女三瓶登山）指導員　×　１　名</t>
  </si>
  <si>
    <t>登山（男三瓶登山）指導員　×　１　名</t>
  </si>
  <si>
    <t>登山（縦走登山）指導員　　×　１　名　</t>
  </si>
  <si>
    <t>登山（全山登山）指導員　　×　１　名</t>
  </si>
  <si>
    <t>歩くスキー（クロスカントリースキー）指導員　×　１　名</t>
  </si>
  <si>
    <t>自然観察　指導員　　×　１　名</t>
  </si>
  <si>
    <t>天体観察　指導員　　×　１　名</t>
  </si>
  <si>
    <t>ファイヤーストーム　指導員　×　１　名</t>
  </si>
  <si>
    <t>キャンドルのつどい　指導員　×　１　名</t>
  </si>
  <si>
    <t>わら細工　指導員　　×　１　名</t>
  </si>
  <si>
    <t>茶道　指導員　　×　１　名</t>
  </si>
  <si>
    <t>着付け（ゆかた）　指導員　　×　１　名</t>
  </si>
  <si>
    <t>利用申込書</t>
  </si>
  <si>
    <t>ボルダリング　指導員　　×　１　名</t>
  </si>
  <si>
    <r>
      <rPr>
        <sz val="16"/>
        <color indexed="10"/>
        <rFont val="ＭＳ Ｐゴシック"/>
        <family val="3"/>
      </rPr>
      <t>※入所時には、</t>
    </r>
    <r>
      <rPr>
        <sz val="16"/>
        <color indexed="10"/>
        <rFont val="Calibri"/>
        <family val="2"/>
      </rPr>
      <t>20</t>
    </r>
    <r>
      <rPr>
        <sz val="16"/>
        <color indexed="10"/>
        <rFont val="ＭＳ Ｐゴシック"/>
        <family val="3"/>
      </rPr>
      <t>分程度のオリエンテーション（施設利用説明）を受けていただきます。</t>
    </r>
    <r>
      <rPr>
        <sz val="16"/>
        <color indexed="10"/>
        <rFont val="Calibri"/>
        <family val="2"/>
      </rPr>
      <t xml:space="preserve"> </t>
    </r>
  </si>
  <si>
    <r>
      <t>※入所時には、20</t>
    </r>
    <r>
      <rPr>
        <sz val="16"/>
        <color indexed="10"/>
        <rFont val="ＭＳ Ｐゴシック"/>
        <family val="3"/>
      </rPr>
      <t xml:space="preserve">分程度のオリエンテーション（施設利用説明）を受けていただきます。 </t>
    </r>
  </si>
  <si>
    <t>（他団体との調整上、ご希望に沿うことができない場合がございますので、あらかじめご了承願います。）</t>
  </si>
  <si>
    <t>FAX：0854-86-0458</t>
  </si>
  <si>
    <t>E-MAIL：sanbe-suishin@niye.go.jp</t>
  </si>
  <si>
    <t>メールに添付して送信する。</t>
  </si>
  <si>
    <t>※研修指導員の必要人数も併せてご記入ください。</t>
  </si>
  <si>
    <t>メールアドレス</t>
  </si>
  <si>
    <r>
      <t>社会人</t>
    </r>
    <r>
      <rPr>
        <sz val="6"/>
        <rFont val="ＭＳ Ｐ明朝"/>
        <family val="1"/>
      </rPr>
      <t>（引率者以外）</t>
    </r>
  </si>
  <si>
    <r>
      <rPr>
        <sz val="9"/>
        <rFont val="ＭＳ Ｐゴシック"/>
        <family val="3"/>
      </rPr>
      <t>（</t>
    </r>
    <r>
      <rPr>
        <b/>
        <sz val="9"/>
        <rFont val="ＭＳ Ｐゴシック"/>
        <family val="3"/>
      </rPr>
      <t>事前に電話受付</t>
    </r>
    <r>
      <rPr>
        <sz val="5"/>
        <rFont val="ＭＳ Ｐゴシック"/>
        <family val="3"/>
      </rPr>
      <t>を済ませていただいてからの</t>
    </r>
    <r>
      <rPr>
        <b/>
        <sz val="9"/>
        <rFont val="ＭＳ Ｐゴシック"/>
        <family val="3"/>
      </rPr>
      <t>ご希望</t>
    </r>
    <r>
      <rPr>
        <sz val="5"/>
        <rFont val="ＭＳ Ｐゴシック"/>
        <family val="3"/>
      </rPr>
      <t>となります。</t>
    </r>
    <r>
      <rPr>
        <sz val="9"/>
        <rFont val="ＭＳ Ｐゴシック"/>
        <family val="3"/>
      </rPr>
      <t>）</t>
    </r>
  </si>
  <si>
    <t>0854-86-0319</t>
  </si>
  <si>
    <t>0854-86-0458</t>
  </si>
  <si>
    <t>090-1234-5678</t>
  </si>
  <si>
    <t>三瓶　一郎</t>
  </si>
  <si>
    <t>三瓶　花子</t>
  </si>
  <si>
    <t>サンベ　ハナコ</t>
  </si>
  <si>
    <t>694-0002</t>
  </si>
  <si>
    <t>島根県大田市山口町山口１６３８－１２</t>
  </si>
  <si>
    <t>登山（男三瓶登山）指導員　×　2　名</t>
  </si>
  <si>
    <t>令和</t>
  </si>
  <si>
    <t>大田市立三瓶山中学校</t>
  </si>
  <si>
    <t>大田市立三瓶山中学校</t>
  </si>
  <si>
    <t>3泊4日</t>
  </si>
  <si>
    <t>～</t>
  </si>
  <si>
    <t>希望連絡
時間帯</t>
  </si>
  <si>
    <t>有料（青少年団体：1,220円、一般団体：1,630円）</t>
  </si>
  <si>
    <t>原則、1団体1部屋のご利用となります。（部屋タイプ：ツインルーム）</t>
  </si>
  <si>
    <r>
      <t>左の表に利用を希望される方の職名・氏名をご記入ください。　</t>
    </r>
    <r>
      <rPr>
        <b/>
        <sz val="9"/>
        <rFont val="ＭＳ Ｐ明朝"/>
        <family val="1"/>
      </rPr>
      <t>→</t>
    </r>
  </si>
  <si>
    <r>
      <rPr>
        <sz val="8"/>
        <rFont val="ＭＳ Ｐ明朝"/>
        <family val="1"/>
      </rPr>
      <t>担当者住所</t>
    </r>
    <r>
      <rPr>
        <sz val="10"/>
        <rFont val="ＭＳ Ｐ明朝"/>
        <family val="1"/>
      </rPr>
      <t xml:space="preserve">
</t>
    </r>
    <r>
      <rPr>
        <sz val="6"/>
        <rFont val="ＭＳ Ｐ明朝"/>
        <family val="1"/>
      </rPr>
      <t>（郵便物送付先）</t>
    </r>
  </si>
  <si>
    <t>ケガの為、松葉杖利用者がいますので、宿泊室は１階を希望。</t>
  </si>
  <si>
    <r>
      <t>洋室</t>
    </r>
    <r>
      <rPr>
        <sz val="8"/>
        <rFont val="ＭＳ Ｐゴシック"/>
        <family val="3"/>
      </rPr>
      <t>（2人部屋）</t>
    </r>
  </si>
  <si>
    <t>（10名以上から利用可。最大18名）</t>
  </si>
  <si>
    <t>（2～3人部屋和室）</t>
  </si>
  <si>
    <t>検温確認</t>
  </si>
  <si>
    <t>代表者打合せ</t>
  </si>
  <si>
    <r>
      <t>和室</t>
    </r>
    <r>
      <rPr>
        <sz val="8"/>
        <rFont val="ＭＳ Ｐゴシック"/>
        <family val="3"/>
      </rPr>
      <t>（４人部屋）</t>
    </r>
  </si>
  <si>
    <r>
      <t>和室</t>
    </r>
    <r>
      <rPr>
        <sz val="8"/>
        <rFont val="ＭＳ Ｐゴシック"/>
        <family val="3"/>
      </rPr>
      <t>（4人部屋）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</si>
</sst>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yyyy/m/d\(aaa\)"/>
    <numFmt numFmtId="179" formatCode="General&quot;泊&quot;"/>
    <numFmt numFmtId="180" formatCode="General&quot;日&quot;"/>
    <numFmt numFmtId="181" formatCode="m&quot;月&quot;d&quot;日&quot;\(aaa\)"/>
    <numFmt numFmtId="182" formatCode="m&quot;月&quot;d&quot;日&quot;;@"/>
    <numFmt numFmtId="183" formatCode="d\(aaa\)"/>
    <numFmt numFmtId="184" formatCode="yyyy&quot;年&quot;m&quot;月&quot;d&quot;日&quot;\(aaa\)"/>
    <numFmt numFmtId="185" formatCode="[&lt;=999]000;[&lt;=9999]000\-00;000\-0000"/>
    <numFmt numFmtId="186" formatCode="#,##0_ "/>
    <numFmt numFmtId="187" formatCode="#,##0_);[Red]\(#,##0\)"/>
    <numFmt numFmtId="188" formatCode="0_);[Red]\(0\)"/>
    <numFmt numFmtId="189" formatCode="_ &quot;¥&quot;* #,##0.0_ ;_ &quot;¥&quot;* \-#,##0.0_ ;_ &quot;¥&quot;* &quot;-&quot;?_ ;_ @_ "/>
    <numFmt numFmtId="190" formatCode="m/d\(aaa\)"/>
    <numFmt numFmtId="191" formatCode="#,###&quot;円&quot;"/>
    <numFmt numFmtId="192" formatCode="#,###&quot;円&quot;;&quot;△&quot;#,###&quot;円&quot;"/>
    <numFmt numFmtId="193" formatCode="#,##0&quot;円&quot;"/>
    <numFmt numFmtId="194" formatCode="#,###&quot;円&quot;;&quot;△&quot;#,###&quot;円&quot;;0&quot;円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yyyy&quot;年&quot;m&quot;月&quot;d&quot;日&quot;;@"/>
    <numFmt numFmtId="201" formatCode="#######"/>
    <numFmt numFmtId="202" formatCode="0######"/>
    <numFmt numFmtId="203" formatCode="0000000"/>
    <numFmt numFmtId="204" formatCode="000000#"/>
    <numFmt numFmtId="205" formatCode="00000"/>
    <numFmt numFmtId="206" formatCode="m/d;@"/>
    <numFmt numFmtId="207" formatCode="mmm\-yyyy"/>
  </numFmts>
  <fonts count="10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b/>
      <i/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sz val="24"/>
      <name val="HG丸ｺﾞｼｯｸM-PRO"/>
      <family val="3"/>
    </font>
    <font>
      <sz val="20"/>
      <color indexed="9"/>
      <name val="HGS創英角ｺﾞｼｯｸUB"/>
      <family val="3"/>
    </font>
    <font>
      <sz val="20"/>
      <name val="ＭＳ Ｐゴシック"/>
      <family val="3"/>
    </font>
    <font>
      <sz val="10"/>
      <name val="ＭＳ ゴシック"/>
      <family val="3"/>
    </font>
    <font>
      <sz val="16"/>
      <color indexed="30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20"/>
      <color indexed="10"/>
      <name val="ＭＳ Ｐゴシック"/>
      <family val="3"/>
    </font>
    <font>
      <b/>
      <i/>
      <sz val="16"/>
      <color indexed="19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1"/>
      <color indexed="10"/>
      <name val="ＭＳ Ｐ明朝"/>
      <family val="1"/>
    </font>
    <font>
      <b/>
      <sz val="18"/>
      <name val="ＭＳ Ｐゴシック"/>
      <family val="3"/>
    </font>
    <font>
      <sz val="7"/>
      <name val="ＭＳ Ｐ明朝"/>
      <family val="1"/>
    </font>
    <font>
      <b/>
      <sz val="12"/>
      <name val="ＭＳ Ｐゴシック"/>
      <family val="3"/>
    </font>
    <font>
      <b/>
      <sz val="24"/>
      <name val="HG丸ｺﾞｼｯｸM-PRO"/>
      <family val="3"/>
    </font>
    <font>
      <sz val="16"/>
      <color indexed="10"/>
      <name val="Calibri"/>
      <family val="2"/>
    </font>
    <font>
      <sz val="6"/>
      <name val="ＭＳ Ｐ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10"/>
      <name val="ＭＳ Ｐゴシック"/>
      <family val="3"/>
    </font>
    <font>
      <sz val="12"/>
      <color indexed="8"/>
      <name val="Calibri"/>
      <family val="2"/>
    </font>
    <font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6"/>
      <color rgb="FFFF0000"/>
      <name val="Calibri"/>
      <family val="2"/>
    </font>
    <font>
      <u val="single"/>
      <sz val="18"/>
      <color theme="1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hair"/>
    </border>
    <border>
      <left style="thin"/>
      <right/>
      <top style="thin"/>
      <bottom style="medium"/>
    </border>
    <border>
      <left style="thin"/>
      <right/>
      <top/>
      <bottom style="hair"/>
    </border>
    <border>
      <left style="thin"/>
      <right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 style="medium"/>
      <top/>
      <bottom style="medium"/>
    </border>
    <border>
      <left/>
      <right>
        <color indexed="63"/>
      </right>
      <top style="hair"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/>
      <right style="thin"/>
      <top style="thick"/>
      <bottom style="hair"/>
    </border>
    <border>
      <left style="thin"/>
      <right/>
      <top style="thick"/>
      <bottom style="hair"/>
    </border>
    <border>
      <left>
        <color indexed="63"/>
      </left>
      <right style="medium"/>
      <top style="thick"/>
      <bottom style="hair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ck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/>
    </border>
    <border>
      <left/>
      <right style="medium"/>
      <top style="hair"/>
      <bottom/>
    </border>
    <border>
      <left style="thin"/>
      <right/>
      <top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hair"/>
      <bottom/>
    </border>
    <border>
      <left style="thick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hair"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hair"/>
      <bottom style="thick"/>
    </border>
    <border>
      <left style="thin"/>
      <right/>
      <top/>
      <bottom style="thick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1" applyNumberFormat="0" applyAlignment="0" applyProtection="0"/>
    <xf numFmtId="0" fontId="80" fillId="26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631"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0" fontId="18" fillId="0" borderId="10" xfId="0" applyNumberFormat="1" applyFont="1" applyBorder="1" applyAlignment="1">
      <alignment vertical="center"/>
    </xf>
    <xf numFmtId="180" fontId="18" fillId="0" borderId="11" xfId="0" applyNumberFormat="1" applyFont="1" applyBorder="1" applyAlignment="1">
      <alignment vertical="center"/>
    </xf>
    <xf numFmtId="178" fontId="18" fillId="0" borderId="12" xfId="0" applyNumberFormat="1" applyFont="1" applyBorder="1" applyAlignment="1">
      <alignment horizontal="center" vertical="center" shrinkToFit="1"/>
    </xf>
    <xf numFmtId="14" fontId="11" fillId="0" borderId="10" xfId="0" applyNumberFormat="1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6" fillId="0" borderId="0" xfId="61" applyFont="1" applyBorder="1" applyAlignment="1">
      <alignment vertical="center" wrapText="1"/>
      <protection/>
    </xf>
    <xf numFmtId="0" fontId="0" fillId="0" borderId="0" xfId="61">
      <alignment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26" fillId="0" borderId="0" xfId="61" applyFont="1" applyBorder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7" xfId="0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178" fontId="18" fillId="0" borderId="10" xfId="0" applyNumberFormat="1" applyFont="1" applyBorder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0" fillId="32" borderId="0" xfId="0" applyFill="1" applyAlignment="1">
      <alignment vertical="center"/>
    </xf>
    <xf numFmtId="0" fontId="14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9" fontId="7" fillId="0" borderId="33" xfId="42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wrapText="1"/>
    </xf>
    <xf numFmtId="0" fontId="26" fillId="0" borderId="0" xfId="61" applyFont="1" applyFill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81" fillId="0" borderId="0" xfId="43" applyAlignment="1" applyProtection="1">
      <alignment horizontal="center" vertical="center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0" xfId="61" applyFont="1" applyBorder="1" applyAlignment="1">
      <alignment/>
      <protection/>
    </xf>
    <xf numFmtId="0" fontId="35" fillId="0" borderId="0" xfId="61" applyFont="1" applyBorder="1" applyAlignment="1">
      <alignment vertical="center"/>
      <protection/>
    </xf>
    <xf numFmtId="0" fontId="35" fillId="0" borderId="0" xfId="61" applyFont="1" applyBorder="1" applyAlignment="1">
      <alignment/>
      <protection/>
    </xf>
    <xf numFmtId="0" fontId="81" fillId="0" borderId="0" xfId="43" applyAlignment="1" applyProtection="1">
      <alignment horizontal="center" vertical="center"/>
      <protection/>
    </xf>
    <xf numFmtId="0" fontId="34" fillId="0" borderId="0" xfId="61" applyFont="1" applyBorder="1" applyAlignment="1">
      <alignment vertical="center"/>
      <protection/>
    </xf>
    <xf numFmtId="0" fontId="25" fillId="0" borderId="0" xfId="61" applyFont="1" applyBorder="1" applyAlignment="1">
      <alignment horizontal="center" vertical="center" textRotation="255"/>
      <protection/>
    </xf>
    <xf numFmtId="0" fontId="4" fillId="0" borderId="0" xfId="61" applyFont="1" applyBorder="1" applyAlignment="1">
      <alignment vertical="center"/>
      <protection/>
    </xf>
    <xf numFmtId="0" fontId="6" fillId="0" borderId="36" xfId="61" applyFont="1" applyBorder="1" applyAlignment="1">
      <alignment/>
      <protection/>
    </xf>
    <xf numFmtId="0" fontId="6" fillId="0" borderId="36" xfId="61" applyFont="1" applyBorder="1" applyAlignment="1">
      <alignment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top"/>
      <protection/>
    </xf>
    <xf numFmtId="0" fontId="2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26" fillId="0" borderId="38" xfId="61" applyFont="1" applyFill="1" applyBorder="1" applyAlignment="1">
      <alignment horizontal="center" vertical="center"/>
      <protection/>
    </xf>
    <xf numFmtId="0" fontId="6" fillId="0" borderId="38" xfId="61" applyFont="1" applyBorder="1" applyAlignment="1">
      <alignment vertical="center"/>
      <protection/>
    </xf>
    <xf numFmtId="0" fontId="6" fillId="0" borderId="39" xfId="61" applyFont="1" applyBorder="1" applyAlignment="1">
      <alignment vertical="center"/>
      <protection/>
    </xf>
    <xf numFmtId="0" fontId="6" fillId="0" borderId="40" xfId="61" applyFont="1" applyBorder="1" applyAlignment="1">
      <alignment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0" fontId="6" fillId="0" borderId="43" xfId="61" applyFont="1" applyBorder="1" applyAlignment="1">
      <alignment vertical="center"/>
      <protection/>
    </xf>
    <xf numFmtId="0" fontId="6" fillId="0" borderId="44" xfId="61" applyFont="1" applyBorder="1" applyAlignment="1">
      <alignment vertical="center"/>
      <protection/>
    </xf>
    <xf numFmtId="0" fontId="0" fillId="0" borderId="0" xfId="61" applyFont="1">
      <alignment/>
      <protection/>
    </xf>
    <xf numFmtId="178" fontId="94" fillId="0" borderId="12" xfId="0" applyNumberFormat="1" applyFont="1" applyBorder="1" applyAlignment="1">
      <alignment horizontal="center" vertical="center" shrinkToFit="1"/>
    </xf>
    <xf numFmtId="0" fontId="26" fillId="0" borderId="0" xfId="61" applyFont="1" applyBorder="1" applyAlignment="1">
      <alignment horizontal="center" vertical="center" wrapText="1"/>
      <protection/>
    </xf>
    <xf numFmtId="0" fontId="81" fillId="0" borderId="35" xfId="43" applyFill="1" applyBorder="1" applyAlignment="1" applyProtection="1">
      <alignment horizontal="center" vertical="center"/>
      <protection/>
    </xf>
    <xf numFmtId="179" fontId="18" fillId="0" borderId="10" xfId="0" applyNumberFormat="1" applyFont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/>
    </xf>
    <xf numFmtId="0" fontId="81" fillId="0" borderId="46" xfId="43" applyFill="1" applyBorder="1" applyAlignment="1" applyProtection="1">
      <alignment horizontal="center" vertical="center"/>
      <protection/>
    </xf>
    <xf numFmtId="0" fontId="81" fillId="0" borderId="0" xfId="43" applyAlignment="1" applyProtection="1">
      <alignment vertical="center"/>
      <protection/>
    </xf>
    <xf numFmtId="0" fontId="7" fillId="0" borderId="3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81" fillId="0" borderId="0" xfId="43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43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81" fillId="0" borderId="0" xfId="43" applyAlignment="1" applyProtection="1">
      <alignment horizontal="center" vertical="center"/>
      <protection/>
    </xf>
    <xf numFmtId="0" fontId="2" fillId="0" borderId="48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95" fillId="0" borderId="0" xfId="61" applyFont="1" applyBorder="1" applyAlignment="1">
      <alignment vertical="center"/>
      <protection/>
    </xf>
    <xf numFmtId="0" fontId="0" fillId="0" borderId="3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17" fillId="33" borderId="5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81" fillId="0" borderId="0" xfId="43" applyAlignment="1" applyProtection="1">
      <alignment horizontal="center" vertical="center"/>
      <protection/>
    </xf>
    <xf numFmtId="0" fontId="95" fillId="0" borderId="51" xfId="61" applyFont="1" applyBorder="1" applyAlignment="1">
      <alignment vertical="center"/>
      <protection/>
    </xf>
    <xf numFmtId="0" fontId="95" fillId="0" borderId="14" xfId="61" applyFont="1" applyBorder="1" applyAlignment="1">
      <alignment vertical="center"/>
      <protection/>
    </xf>
    <xf numFmtId="0" fontId="95" fillId="0" borderId="52" xfId="61" applyFont="1" applyBorder="1" applyAlignment="1">
      <alignment vertical="center"/>
      <protection/>
    </xf>
    <xf numFmtId="0" fontId="95" fillId="0" borderId="32" xfId="61" applyFont="1" applyBorder="1" applyAlignment="1">
      <alignment vertical="center"/>
      <protection/>
    </xf>
    <xf numFmtId="0" fontId="95" fillId="0" borderId="0" xfId="61" applyFont="1" applyBorder="1" applyAlignment="1">
      <alignment vertical="center"/>
      <protection/>
    </xf>
    <xf numFmtId="0" fontId="95" fillId="0" borderId="29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55" xfId="61" applyFont="1" applyBorder="1" applyAlignment="1">
      <alignment vertical="center"/>
      <protection/>
    </xf>
    <xf numFmtId="0" fontId="37" fillId="0" borderId="0" xfId="61" applyFont="1" applyAlignment="1">
      <alignment horizontal="center" vertical="center"/>
      <protection/>
    </xf>
    <xf numFmtId="0" fontId="37" fillId="0" borderId="0" xfId="61" applyFont="1" applyBorder="1" applyAlignment="1">
      <alignment horizontal="center" vertical="center"/>
      <protection/>
    </xf>
    <xf numFmtId="0" fontId="25" fillId="0" borderId="56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58" xfId="61" applyFont="1" applyBorder="1" applyAlignment="1">
      <alignment horizontal="center" vertical="center"/>
      <protection/>
    </xf>
    <xf numFmtId="0" fontId="95" fillId="0" borderId="59" xfId="61" applyFont="1" applyFill="1" applyBorder="1" applyAlignment="1">
      <alignment horizontal="center" vertical="center"/>
      <protection/>
    </xf>
    <xf numFmtId="0" fontId="95" fillId="0" borderId="57" xfId="61" applyFont="1" applyFill="1" applyBorder="1" applyAlignment="1">
      <alignment horizontal="center" vertical="center"/>
      <protection/>
    </xf>
    <xf numFmtId="0" fontId="95" fillId="0" borderId="60" xfId="61" applyFont="1" applyFill="1" applyBorder="1" applyAlignment="1">
      <alignment horizontal="center" vertical="center"/>
      <protection/>
    </xf>
    <xf numFmtId="0" fontId="26" fillId="0" borderId="61" xfId="61" applyFont="1" applyBorder="1" applyAlignment="1">
      <alignment horizontal="center" vertical="center"/>
      <protection/>
    </xf>
    <xf numFmtId="0" fontId="26" fillId="0" borderId="62" xfId="61" applyFont="1" applyBorder="1" applyAlignment="1">
      <alignment horizontal="center" vertical="center"/>
      <protection/>
    </xf>
    <xf numFmtId="0" fontId="26" fillId="0" borderId="63" xfId="61" applyFont="1" applyBorder="1" applyAlignment="1">
      <alignment horizontal="center" vertical="center"/>
      <protection/>
    </xf>
    <xf numFmtId="0" fontId="26" fillId="0" borderId="64" xfId="61" applyFont="1" applyBorder="1" applyAlignment="1">
      <alignment horizontal="center" vertical="center"/>
      <protection/>
    </xf>
    <xf numFmtId="49" fontId="96" fillId="0" borderId="65" xfId="61" applyNumberFormat="1" applyFont="1" applyBorder="1" applyAlignment="1">
      <alignment horizontal="center" vertical="center"/>
      <protection/>
    </xf>
    <xf numFmtId="49" fontId="96" fillId="0" borderId="66" xfId="61" applyNumberFormat="1" applyFont="1" applyBorder="1" applyAlignment="1">
      <alignment horizontal="center" vertical="center"/>
      <protection/>
    </xf>
    <xf numFmtId="49" fontId="96" fillId="0" borderId="67" xfId="61" applyNumberFormat="1" applyFont="1" applyBorder="1" applyAlignment="1">
      <alignment horizontal="center" vertical="center"/>
      <protection/>
    </xf>
    <xf numFmtId="49" fontId="96" fillId="0" borderId="49" xfId="61" applyNumberFormat="1" applyFont="1" applyBorder="1" applyAlignment="1">
      <alignment horizontal="center" vertical="center"/>
      <protection/>
    </xf>
    <xf numFmtId="49" fontId="96" fillId="0" borderId="13" xfId="61" applyNumberFormat="1" applyFont="1" applyBorder="1" applyAlignment="1">
      <alignment horizontal="center" vertical="center"/>
      <protection/>
    </xf>
    <xf numFmtId="49" fontId="96" fillId="0" borderId="68" xfId="61" applyNumberFormat="1" applyFont="1" applyBorder="1" applyAlignment="1">
      <alignment horizontal="center" vertical="center"/>
      <protection/>
    </xf>
    <xf numFmtId="0" fontId="26" fillId="0" borderId="69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horizontal="center" vertical="center"/>
      <protection/>
    </xf>
    <xf numFmtId="0" fontId="26" fillId="0" borderId="70" xfId="61" applyFont="1" applyBorder="1" applyAlignment="1">
      <alignment horizontal="center" vertical="center"/>
      <protection/>
    </xf>
    <xf numFmtId="0" fontId="26" fillId="0" borderId="71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72" xfId="61" applyFont="1" applyBorder="1" applyAlignment="1">
      <alignment horizontal="center" vertical="center"/>
      <protection/>
    </xf>
    <xf numFmtId="0" fontId="26" fillId="0" borderId="73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/>
      <protection/>
    </xf>
    <xf numFmtId="0" fontId="26" fillId="0" borderId="74" xfId="61" applyFont="1" applyBorder="1" applyAlignment="1">
      <alignment horizontal="center" vertical="center"/>
      <protection/>
    </xf>
    <xf numFmtId="0" fontId="96" fillId="0" borderId="75" xfId="61" applyFont="1" applyBorder="1" applyAlignment="1">
      <alignment horizontal="center" vertical="center"/>
      <protection/>
    </xf>
    <xf numFmtId="0" fontId="96" fillId="0" borderId="34" xfId="61" applyFont="1" applyBorder="1" applyAlignment="1">
      <alignment horizontal="center" vertical="center"/>
      <protection/>
    </xf>
    <xf numFmtId="0" fontId="96" fillId="0" borderId="76" xfId="61" applyFont="1" applyBorder="1" applyAlignment="1">
      <alignment horizontal="center" vertical="center"/>
      <protection/>
    </xf>
    <xf numFmtId="0" fontId="96" fillId="0" borderId="48" xfId="61" applyFont="1" applyBorder="1" applyAlignment="1">
      <alignment horizontal="center" vertical="center"/>
      <protection/>
    </xf>
    <xf numFmtId="0" fontId="96" fillId="0" borderId="0" xfId="61" applyFont="1" applyBorder="1" applyAlignment="1">
      <alignment horizontal="center" vertical="center"/>
      <protection/>
    </xf>
    <xf numFmtId="0" fontId="96" fillId="0" borderId="29" xfId="61" applyFont="1" applyBorder="1" applyAlignment="1">
      <alignment horizontal="center" vertical="center"/>
      <protection/>
    </xf>
    <xf numFmtId="0" fontId="96" fillId="0" borderId="77" xfId="61" applyFont="1" applyBorder="1" applyAlignment="1">
      <alignment horizontal="center" vertical="center"/>
      <protection/>
    </xf>
    <xf numFmtId="0" fontId="96" fillId="0" borderId="13" xfId="61" applyFont="1" applyBorder="1" applyAlignment="1">
      <alignment horizontal="center" vertical="center"/>
      <protection/>
    </xf>
    <xf numFmtId="0" fontId="96" fillId="0" borderId="55" xfId="61" applyFont="1" applyBorder="1" applyAlignment="1">
      <alignment horizontal="center" vertical="center"/>
      <protection/>
    </xf>
    <xf numFmtId="49" fontId="96" fillId="0" borderId="78" xfId="61" applyNumberFormat="1" applyFont="1" applyBorder="1" applyAlignment="1">
      <alignment horizontal="center" vertical="center"/>
      <protection/>
    </xf>
    <xf numFmtId="49" fontId="96" fillId="0" borderId="14" xfId="61" applyNumberFormat="1" applyFont="1" applyBorder="1" applyAlignment="1">
      <alignment horizontal="center" vertical="center"/>
      <protection/>
    </xf>
    <xf numFmtId="49" fontId="96" fillId="0" borderId="79" xfId="61" applyNumberFormat="1" applyFont="1" applyBorder="1" applyAlignment="1">
      <alignment horizontal="center" vertical="center"/>
      <protection/>
    </xf>
    <xf numFmtId="0" fontId="25" fillId="0" borderId="80" xfId="61" applyFont="1" applyFill="1" applyBorder="1" applyAlignment="1">
      <alignment horizontal="center" vertical="center"/>
      <protection/>
    </xf>
    <xf numFmtId="0" fontId="25" fillId="0" borderId="81" xfId="61" applyFont="1" applyFill="1" applyBorder="1" applyAlignment="1">
      <alignment horizontal="center" vertical="center"/>
      <protection/>
    </xf>
    <xf numFmtId="0" fontId="25" fillId="0" borderId="82" xfId="61" applyFont="1" applyFill="1" applyBorder="1" applyAlignment="1">
      <alignment horizontal="center" vertical="center"/>
      <protection/>
    </xf>
    <xf numFmtId="0" fontId="95" fillId="0" borderId="23" xfId="61" applyFont="1" applyBorder="1" applyAlignment="1">
      <alignment horizontal="center" vertical="center"/>
      <protection/>
    </xf>
    <xf numFmtId="0" fontId="95" fillId="0" borderId="81" xfId="61" applyFont="1" applyBorder="1" applyAlignment="1">
      <alignment horizontal="center" vertical="center"/>
      <protection/>
    </xf>
    <xf numFmtId="0" fontId="95" fillId="0" borderId="83" xfId="61" applyFont="1" applyBorder="1" applyAlignment="1">
      <alignment horizontal="center" vertical="center"/>
      <protection/>
    </xf>
    <xf numFmtId="0" fontId="25" fillId="0" borderId="84" xfId="61" applyFont="1" applyBorder="1" applyAlignment="1">
      <alignment horizontal="center" vertical="center"/>
      <protection/>
    </xf>
    <xf numFmtId="0" fontId="25" fillId="0" borderId="81" xfId="61" applyFont="1" applyBorder="1" applyAlignment="1">
      <alignment horizontal="center" vertical="center"/>
      <protection/>
    </xf>
    <xf numFmtId="0" fontId="25" fillId="0" borderId="82" xfId="61" applyFont="1" applyBorder="1" applyAlignment="1">
      <alignment horizontal="center" vertical="center"/>
      <protection/>
    </xf>
    <xf numFmtId="0" fontId="26" fillId="0" borderId="51" xfId="61" applyFont="1" applyBorder="1" applyAlignment="1">
      <alignment horizontal="center" vertical="center"/>
      <protection/>
    </xf>
    <xf numFmtId="0" fontId="26" fillId="0" borderId="14" xfId="61" applyFont="1" applyBorder="1" applyAlignment="1">
      <alignment horizontal="center" vertical="center"/>
      <protection/>
    </xf>
    <xf numFmtId="0" fontId="26" fillId="0" borderId="85" xfId="61" applyFont="1" applyBorder="1" applyAlignment="1">
      <alignment horizontal="center" vertical="center"/>
      <protection/>
    </xf>
    <xf numFmtId="0" fontId="26" fillId="0" borderId="32" xfId="61" applyFont="1" applyBorder="1" applyAlignment="1">
      <alignment horizontal="center" vertical="center"/>
      <protection/>
    </xf>
    <xf numFmtId="0" fontId="26" fillId="0" borderId="86" xfId="61" applyFont="1" applyBorder="1" applyAlignment="1">
      <alignment horizontal="center" vertical="center"/>
      <protection/>
    </xf>
    <xf numFmtId="0" fontId="26" fillId="0" borderId="11" xfId="61" applyFont="1" applyBorder="1" applyAlignment="1">
      <alignment horizontal="center" vertical="center"/>
      <protection/>
    </xf>
    <xf numFmtId="0" fontId="26" fillId="0" borderId="50" xfId="61" applyFont="1" applyBorder="1" applyAlignment="1">
      <alignment horizontal="center" vertical="center"/>
      <protection/>
    </xf>
    <xf numFmtId="49" fontId="96" fillId="0" borderId="87" xfId="61" applyNumberFormat="1" applyFont="1" applyBorder="1" applyAlignment="1">
      <alignment horizontal="center" vertical="center"/>
      <protection/>
    </xf>
    <xf numFmtId="49" fontId="96" fillId="0" borderId="0" xfId="61" applyNumberFormat="1" applyFont="1" applyBorder="1" applyAlignment="1">
      <alignment horizontal="center" vertical="center"/>
      <protection/>
    </xf>
    <xf numFmtId="49" fontId="96" fillId="0" borderId="88" xfId="61" applyNumberFormat="1" applyFont="1" applyBorder="1" applyAlignment="1">
      <alignment horizontal="center" vertical="center"/>
      <protection/>
    </xf>
    <xf numFmtId="0" fontId="26" fillId="0" borderId="89" xfId="61" applyFont="1" applyBorder="1" applyAlignment="1">
      <alignment horizontal="center" vertical="center"/>
      <protection/>
    </xf>
    <xf numFmtId="0" fontId="27" fillId="0" borderId="90" xfId="61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91" xfId="61" applyFont="1" applyBorder="1" applyAlignment="1">
      <alignment horizontal="center" vertical="center"/>
      <protection/>
    </xf>
    <xf numFmtId="0" fontId="97" fillId="0" borderId="0" xfId="0" applyFont="1" applyAlignment="1">
      <alignment vertical="center"/>
    </xf>
    <xf numFmtId="0" fontId="3" fillId="0" borderId="9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98" fillId="0" borderId="93" xfId="61" applyFont="1" applyFill="1" applyBorder="1" applyAlignment="1">
      <alignment vertical="center" wrapText="1"/>
      <protection/>
    </xf>
    <xf numFmtId="0" fontId="98" fillId="0" borderId="10" xfId="61" applyFont="1" applyFill="1" applyBorder="1" applyAlignment="1">
      <alignment vertical="center" wrapText="1"/>
      <protection/>
    </xf>
    <xf numFmtId="0" fontId="98" fillId="0" borderId="94" xfId="61" applyFont="1" applyFill="1" applyBorder="1" applyAlignment="1">
      <alignment vertical="center" wrapText="1"/>
      <protection/>
    </xf>
    <xf numFmtId="0" fontId="26" fillId="0" borderId="71" xfId="61" applyFont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81" xfId="61" applyFont="1" applyFill="1" applyBorder="1" applyAlignment="1">
      <alignment horizontal="center" vertical="center"/>
      <protection/>
    </xf>
    <xf numFmtId="0" fontId="95" fillId="0" borderId="81" xfId="61" applyFont="1" applyFill="1" applyBorder="1" applyAlignment="1">
      <alignment vertical="center"/>
      <protection/>
    </xf>
    <xf numFmtId="0" fontId="95" fillId="0" borderId="95" xfId="61" applyFont="1" applyFill="1" applyBorder="1" applyAlignment="1">
      <alignment vertical="center"/>
      <protection/>
    </xf>
    <xf numFmtId="0" fontId="96" fillId="0" borderId="48" xfId="61" applyFont="1" applyBorder="1" applyAlignment="1">
      <alignment vertical="center"/>
      <protection/>
    </xf>
    <xf numFmtId="0" fontId="96" fillId="0" borderId="0" xfId="61" applyFont="1" applyBorder="1" applyAlignment="1">
      <alignment vertical="center"/>
      <protection/>
    </xf>
    <xf numFmtId="0" fontId="96" fillId="0" borderId="88" xfId="61" applyFont="1" applyBorder="1" applyAlignment="1">
      <alignment vertical="center"/>
      <protection/>
    </xf>
    <xf numFmtId="0" fontId="96" fillId="0" borderId="77" xfId="61" applyFont="1" applyBorder="1" applyAlignment="1">
      <alignment vertical="center"/>
      <protection/>
    </xf>
    <xf numFmtId="0" fontId="96" fillId="0" borderId="13" xfId="61" applyFont="1" applyBorder="1" applyAlignment="1">
      <alignment vertical="center"/>
      <protection/>
    </xf>
    <xf numFmtId="0" fontId="96" fillId="0" borderId="68" xfId="61" applyFont="1" applyBorder="1" applyAlignment="1">
      <alignment vertical="center"/>
      <protection/>
    </xf>
    <xf numFmtId="0" fontId="26" fillId="0" borderId="96" xfId="61" applyFont="1" applyBorder="1" applyAlignment="1">
      <alignment horizontal="center" vertical="center"/>
      <protection/>
    </xf>
    <xf numFmtId="0" fontId="26" fillId="0" borderId="97" xfId="61" applyFont="1" applyBorder="1" applyAlignment="1">
      <alignment horizontal="center" vertical="center"/>
      <protection/>
    </xf>
    <xf numFmtId="0" fontId="6" fillId="0" borderId="9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96" fillId="0" borderId="14" xfId="61" applyFont="1" applyBorder="1" applyAlignment="1">
      <alignment horizontal="center" vertical="center"/>
      <protection/>
    </xf>
    <xf numFmtId="0" fontId="31" fillId="0" borderId="14" xfId="61" applyFont="1" applyBorder="1" applyAlignment="1">
      <alignment horizontal="center" vertical="center"/>
      <protection/>
    </xf>
    <xf numFmtId="0" fontId="31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34" fillId="0" borderId="14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6" fillId="0" borderId="79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26" fillId="0" borderId="99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100" xfId="61" applyFont="1" applyBorder="1" applyAlignment="1">
      <alignment horizontal="center" vertical="center"/>
      <protection/>
    </xf>
    <xf numFmtId="0" fontId="27" fillId="0" borderId="101" xfId="61" applyFont="1" applyBorder="1" applyAlignment="1">
      <alignment horizontal="center" vertical="center" shrinkToFit="1"/>
      <protection/>
    </xf>
    <xf numFmtId="0" fontId="27" fillId="0" borderId="102" xfId="61" applyFont="1" applyBorder="1" applyAlignment="1">
      <alignment horizontal="center" vertical="center" shrinkToFit="1"/>
      <protection/>
    </xf>
    <xf numFmtId="0" fontId="27" fillId="0" borderId="98" xfId="61" applyFont="1" applyBorder="1" applyAlignment="1">
      <alignment horizontal="center" vertical="center" shrinkToFit="1"/>
      <protection/>
    </xf>
    <xf numFmtId="0" fontId="27" fillId="0" borderId="14" xfId="61" applyFont="1" applyBorder="1" applyAlignment="1">
      <alignment horizontal="center" vertical="center" shrinkToFit="1"/>
      <protection/>
    </xf>
    <xf numFmtId="0" fontId="27" fillId="0" borderId="97" xfId="61" applyFont="1" applyBorder="1" applyAlignment="1">
      <alignment horizontal="center" vertical="center" shrinkToFit="1"/>
      <protection/>
    </xf>
    <xf numFmtId="0" fontId="27" fillId="0" borderId="103" xfId="61" applyFont="1" applyBorder="1" applyAlignment="1">
      <alignment horizontal="center" vertical="center" shrinkToFit="1"/>
      <protection/>
    </xf>
    <xf numFmtId="0" fontId="27" fillId="0" borderId="36" xfId="61" applyFont="1" applyBorder="1" applyAlignment="1">
      <alignment horizontal="center" vertical="center" shrinkToFit="1"/>
      <protection/>
    </xf>
    <xf numFmtId="0" fontId="27" fillId="0" borderId="100" xfId="61" applyFont="1" applyBorder="1" applyAlignment="1">
      <alignment horizontal="center" vertical="center" shrinkToFit="1"/>
      <protection/>
    </xf>
    <xf numFmtId="0" fontId="27" fillId="0" borderId="101" xfId="61" applyFont="1" applyBorder="1" applyAlignment="1">
      <alignment horizontal="center" vertical="center" wrapText="1" shrinkToFit="1"/>
      <protection/>
    </xf>
    <xf numFmtId="0" fontId="27" fillId="0" borderId="104" xfId="61" applyFont="1" applyBorder="1" applyAlignment="1">
      <alignment horizontal="center" vertical="center" wrapText="1" shrinkToFit="1"/>
      <protection/>
    </xf>
    <xf numFmtId="0" fontId="42" fillId="0" borderId="105" xfId="61" applyFont="1" applyBorder="1" applyAlignment="1">
      <alignment horizontal="center" vertical="center" wrapText="1" shrinkToFit="1"/>
      <protection/>
    </xf>
    <xf numFmtId="0" fontId="42" fillId="0" borderId="106" xfId="61" applyFont="1" applyBorder="1" applyAlignment="1">
      <alignment horizontal="center" vertical="center" wrapText="1" shrinkToFit="1"/>
      <protection/>
    </xf>
    <xf numFmtId="0" fontId="27" fillId="0" borderId="104" xfId="61" applyFont="1" applyBorder="1" applyAlignment="1">
      <alignment horizontal="center" vertical="center" shrinkToFit="1"/>
      <protection/>
    </xf>
    <xf numFmtId="0" fontId="27" fillId="0" borderId="107" xfId="61" applyFont="1" applyBorder="1" applyAlignment="1">
      <alignment horizontal="center" vertical="center" shrinkToFit="1"/>
      <protection/>
    </xf>
    <xf numFmtId="0" fontId="27" fillId="0" borderId="51" xfId="61" applyFont="1" applyBorder="1" applyAlignment="1">
      <alignment horizontal="center" vertical="center" shrinkToFit="1"/>
      <protection/>
    </xf>
    <xf numFmtId="0" fontId="27" fillId="0" borderId="108" xfId="61" applyFont="1" applyBorder="1" applyAlignment="1">
      <alignment horizontal="center" vertical="center" shrinkToFit="1"/>
      <protection/>
    </xf>
    <xf numFmtId="0" fontId="27" fillId="0" borderId="52" xfId="61" applyFont="1" applyBorder="1" applyAlignment="1">
      <alignment horizontal="center" vertical="center" shrinkToFit="1"/>
      <protection/>
    </xf>
    <xf numFmtId="0" fontId="27" fillId="0" borderId="109" xfId="61" applyFont="1" applyBorder="1" applyAlignment="1">
      <alignment horizontal="center" vertical="center" shrinkToFit="1"/>
      <protection/>
    </xf>
    <xf numFmtId="0" fontId="27" fillId="0" borderId="51" xfId="61" applyFont="1" applyBorder="1" applyAlignment="1">
      <alignment horizontal="center" vertical="center"/>
      <protection/>
    </xf>
    <xf numFmtId="0" fontId="27" fillId="0" borderId="14" xfId="61" applyFont="1" applyBorder="1" applyAlignment="1">
      <alignment horizontal="center" vertical="center"/>
      <protection/>
    </xf>
    <xf numFmtId="0" fontId="27" fillId="0" borderId="52" xfId="61" applyFont="1" applyBorder="1" applyAlignment="1">
      <alignment horizontal="center" vertical="center"/>
      <protection/>
    </xf>
    <xf numFmtId="0" fontId="27" fillId="0" borderId="108" xfId="61" applyFont="1" applyBorder="1" applyAlignment="1">
      <alignment horizontal="center" vertical="center"/>
      <protection/>
    </xf>
    <xf numFmtId="0" fontId="27" fillId="0" borderId="36" xfId="61" applyFont="1" applyBorder="1" applyAlignment="1">
      <alignment horizontal="center" vertical="center"/>
      <protection/>
    </xf>
    <xf numFmtId="0" fontId="27" fillId="0" borderId="109" xfId="61" applyFont="1" applyBorder="1" applyAlignment="1">
      <alignment horizontal="center" vertical="center"/>
      <protection/>
    </xf>
    <xf numFmtId="0" fontId="27" fillId="0" borderId="79" xfId="61" applyFont="1" applyBorder="1" applyAlignment="1">
      <alignment horizontal="center" vertical="center"/>
      <protection/>
    </xf>
    <xf numFmtId="0" fontId="27" fillId="0" borderId="110" xfId="61" applyFont="1" applyBorder="1" applyAlignment="1">
      <alignment horizontal="center" vertical="center"/>
      <protection/>
    </xf>
    <xf numFmtId="0" fontId="27" fillId="0" borderId="102" xfId="61" applyFont="1" applyBorder="1" applyAlignment="1">
      <alignment horizontal="center" vertical="center" wrapText="1" shrinkToFit="1"/>
      <protection/>
    </xf>
    <xf numFmtId="0" fontId="27" fillId="0" borderId="107" xfId="61" applyFont="1" applyBorder="1" applyAlignment="1">
      <alignment horizontal="center" vertical="center" wrapText="1" shrinkToFit="1"/>
      <protection/>
    </xf>
    <xf numFmtId="0" fontId="27" fillId="0" borderId="111" xfId="61" applyFont="1" applyBorder="1" applyAlignment="1">
      <alignment horizontal="center" vertical="center" wrapText="1" shrinkToFit="1"/>
      <protection/>
    </xf>
    <xf numFmtId="0" fontId="27" fillId="0" borderId="112" xfId="61" applyFont="1" applyBorder="1" applyAlignment="1">
      <alignment horizontal="center" vertical="center" wrapText="1" shrinkToFit="1"/>
      <protection/>
    </xf>
    <xf numFmtId="0" fontId="26" fillId="0" borderId="113" xfId="61" applyFont="1" applyBorder="1" applyAlignment="1">
      <alignment horizontal="center" vertical="center" textRotation="255"/>
      <protection/>
    </xf>
    <xf numFmtId="0" fontId="26" fillId="0" borderId="114" xfId="61" applyFont="1" applyBorder="1" applyAlignment="1">
      <alignment horizontal="center" vertical="center" textRotation="255"/>
      <protection/>
    </xf>
    <xf numFmtId="0" fontId="26" fillId="0" borderId="73" xfId="61" applyFont="1" applyBorder="1" applyAlignment="1">
      <alignment horizontal="center" vertical="center" textRotation="255"/>
      <protection/>
    </xf>
    <xf numFmtId="0" fontId="26" fillId="0" borderId="74" xfId="61" applyFont="1" applyBorder="1" applyAlignment="1">
      <alignment horizontal="center" vertical="center" textRotation="255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115" xfId="61" applyFont="1" applyBorder="1" applyAlignment="1">
      <alignment horizontal="center" vertical="center"/>
      <protection/>
    </xf>
    <xf numFmtId="0" fontId="26" fillId="0" borderId="116" xfId="61" applyFont="1" applyBorder="1" applyAlignment="1">
      <alignment horizontal="center" vertical="center"/>
      <protection/>
    </xf>
    <xf numFmtId="0" fontId="99" fillId="0" borderId="26" xfId="61" applyFont="1" applyBorder="1" applyAlignment="1">
      <alignment horizontal="center" vertical="center"/>
      <protection/>
    </xf>
    <xf numFmtId="0" fontId="99" fillId="0" borderId="115" xfId="61" applyFont="1" applyBorder="1" applyAlignment="1">
      <alignment horizontal="center" vertical="center"/>
      <protection/>
    </xf>
    <xf numFmtId="0" fontId="99" fillId="0" borderId="116" xfId="61" applyFont="1" applyBorder="1" applyAlignment="1">
      <alignment horizontal="center" vertical="center"/>
      <protection/>
    </xf>
    <xf numFmtId="0" fontId="99" fillId="0" borderId="53" xfId="61" applyFont="1" applyBorder="1" applyAlignment="1">
      <alignment horizontal="center" vertical="center"/>
      <protection/>
    </xf>
    <xf numFmtId="0" fontId="99" fillId="0" borderId="54" xfId="61" applyFont="1" applyBorder="1" applyAlignment="1">
      <alignment horizontal="center" vertical="center"/>
      <protection/>
    </xf>
    <xf numFmtId="0" fontId="99" fillId="0" borderId="117" xfId="61" applyFont="1" applyBorder="1" applyAlignment="1">
      <alignment horizontal="center" vertical="center"/>
      <protection/>
    </xf>
    <xf numFmtId="0" fontId="99" fillId="0" borderId="118" xfId="61" applyFont="1" applyBorder="1" applyAlignment="1">
      <alignment horizontal="center" vertical="center"/>
      <protection/>
    </xf>
    <xf numFmtId="0" fontId="99" fillId="0" borderId="119" xfId="61" applyFont="1" applyBorder="1" applyAlignment="1">
      <alignment horizontal="center" vertical="center"/>
      <protection/>
    </xf>
    <xf numFmtId="0" fontId="99" fillId="0" borderId="120" xfId="61" applyFont="1" applyBorder="1" applyAlignment="1">
      <alignment horizontal="center" vertical="center"/>
      <protection/>
    </xf>
    <xf numFmtId="0" fontId="99" fillId="0" borderId="121" xfId="61" applyFont="1" applyBorder="1" applyAlignment="1">
      <alignment horizontal="center" vertical="center"/>
      <protection/>
    </xf>
    <xf numFmtId="0" fontId="99" fillId="0" borderId="11" xfId="61" applyFont="1" applyBorder="1" applyAlignment="1">
      <alignment horizontal="center" vertical="center"/>
      <protection/>
    </xf>
    <xf numFmtId="0" fontId="99" fillId="0" borderId="13" xfId="61" applyFont="1" applyBorder="1" applyAlignment="1">
      <alignment horizontal="center" vertical="center"/>
      <protection/>
    </xf>
    <xf numFmtId="0" fontId="99" fillId="0" borderId="68" xfId="61" applyFont="1" applyBorder="1" applyAlignment="1">
      <alignment horizontal="center" vertical="center"/>
      <protection/>
    </xf>
    <xf numFmtId="0" fontId="26" fillId="0" borderId="122" xfId="61" applyFont="1" applyBorder="1" applyAlignment="1">
      <alignment horizontal="center" vertical="center"/>
      <protection/>
    </xf>
    <xf numFmtId="0" fontId="26" fillId="0" borderId="123" xfId="61" applyFont="1" applyBorder="1" applyAlignment="1">
      <alignment horizontal="center" vertical="center"/>
      <protection/>
    </xf>
    <xf numFmtId="0" fontId="26" fillId="0" borderId="124" xfId="61" applyFont="1" applyBorder="1" applyAlignment="1">
      <alignment horizontal="center" vertical="center"/>
      <protection/>
    </xf>
    <xf numFmtId="0" fontId="99" fillId="0" borderId="122" xfId="61" applyFont="1" applyBorder="1" applyAlignment="1">
      <alignment horizontal="center" vertical="center"/>
      <protection/>
    </xf>
    <xf numFmtId="0" fontId="99" fillId="0" borderId="123" xfId="61" applyFont="1" applyBorder="1" applyAlignment="1">
      <alignment horizontal="center" vertical="center"/>
      <protection/>
    </xf>
    <xf numFmtId="0" fontId="99" fillId="0" borderId="124" xfId="61" applyFont="1" applyBorder="1" applyAlignment="1">
      <alignment horizontal="center" vertical="center"/>
      <protection/>
    </xf>
    <xf numFmtId="0" fontId="99" fillId="0" borderId="125" xfId="61" applyFont="1" applyBorder="1" applyAlignment="1">
      <alignment horizontal="center" vertical="center"/>
      <protection/>
    </xf>
    <xf numFmtId="0" fontId="99" fillId="0" borderId="126" xfId="61" applyFont="1" applyBorder="1" applyAlignment="1">
      <alignment horizontal="center" vertical="center"/>
      <protection/>
    </xf>
    <xf numFmtId="0" fontId="25" fillId="0" borderId="71" xfId="61" applyFont="1" applyBorder="1" applyAlignment="1">
      <alignment horizontal="center" vertical="center" textRotation="255"/>
      <protection/>
    </xf>
    <xf numFmtId="0" fontId="25" fillId="0" borderId="72" xfId="61" applyFont="1" applyBorder="1" applyAlignment="1">
      <alignment horizontal="center" vertical="center" textRotation="255"/>
      <protection/>
    </xf>
    <xf numFmtId="0" fontId="25" fillId="0" borderId="127" xfId="61" applyFont="1" applyBorder="1" applyAlignment="1">
      <alignment horizontal="center" vertical="center" textRotation="255"/>
      <protection/>
    </xf>
    <xf numFmtId="0" fontId="25" fillId="0" borderId="128" xfId="61" applyFont="1" applyBorder="1" applyAlignment="1">
      <alignment horizontal="center" vertical="center" textRotation="255"/>
      <protection/>
    </xf>
    <xf numFmtId="0" fontId="26" fillId="0" borderId="48" xfId="61" applyFont="1" applyBorder="1" applyAlignment="1">
      <alignment horizontal="center" vertical="center"/>
      <protection/>
    </xf>
    <xf numFmtId="0" fontId="99" fillId="0" borderId="23" xfId="61" applyFont="1" applyBorder="1" applyAlignment="1">
      <alignment horizontal="center" vertical="center"/>
      <protection/>
    </xf>
    <xf numFmtId="0" fontId="99" fillId="0" borderId="81" xfId="61" applyFont="1" applyBorder="1" applyAlignment="1">
      <alignment horizontal="center" vertical="center"/>
      <protection/>
    </xf>
    <xf numFmtId="0" fontId="99" fillId="0" borderId="82" xfId="61" applyFont="1" applyBorder="1" applyAlignment="1">
      <alignment horizontal="center" vertical="center"/>
      <protection/>
    </xf>
    <xf numFmtId="0" fontId="99" fillId="0" borderId="129" xfId="61" applyFont="1" applyBorder="1" applyAlignment="1">
      <alignment horizontal="center" vertical="center"/>
      <protection/>
    </xf>
    <xf numFmtId="0" fontId="99" fillId="0" borderId="130" xfId="61" applyFont="1" applyBorder="1" applyAlignment="1">
      <alignment horizontal="center" vertical="center"/>
      <protection/>
    </xf>
    <xf numFmtId="0" fontId="99" fillId="0" borderId="131" xfId="61" applyFont="1" applyBorder="1" applyAlignment="1">
      <alignment horizontal="center" vertical="center"/>
      <protection/>
    </xf>
    <xf numFmtId="0" fontId="99" fillId="0" borderId="132" xfId="61" applyFont="1" applyBorder="1" applyAlignment="1">
      <alignment horizontal="center" vertical="center"/>
      <protection/>
    </xf>
    <xf numFmtId="0" fontId="99" fillId="0" borderId="84" xfId="61" applyFont="1" applyBorder="1" applyAlignment="1">
      <alignment horizontal="center" vertical="center"/>
      <protection/>
    </xf>
    <xf numFmtId="0" fontId="99" fillId="0" borderId="51" xfId="61" applyFont="1" applyBorder="1" applyAlignment="1">
      <alignment horizontal="center" vertical="center"/>
      <protection/>
    </xf>
    <xf numFmtId="0" fontId="99" fillId="0" borderId="14" xfId="61" applyFont="1" applyBorder="1" applyAlignment="1">
      <alignment horizontal="center" vertical="center"/>
      <protection/>
    </xf>
    <xf numFmtId="0" fontId="99" fillId="0" borderId="79" xfId="61" applyFont="1" applyBorder="1" applyAlignment="1">
      <alignment horizontal="center" vertical="center"/>
      <protection/>
    </xf>
    <xf numFmtId="0" fontId="99" fillId="0" borderId="133" xfId="61" applyFont="1" applyBorder="1" applyAlignment="1">
      <alignment horizontal="center" vertical="center"/>
      <protection/>
    </xf>
    <xf numFmtId="0" fontId="99" fillId="0" borderId="134" xfId="61" applyFont="1" applyBorder="1" applyAlignment="1">
      <alignment horizontal="center" vertical="center"/>
      <protection/>
    </xf>
    <xf numFmtId="0" fontId="99" fillId="0" borderId="135" xfId="61" applyFont="1" applyBorder="1" applyAlignment="1">
      <alignment horizontal="center" vertical="center"/>
      <protection/>
    </xf>
    <xf numFmtId="0" fontId="99" fillId="0" borderId="136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99" fillId="0" borderId="83" xfId="61" applyFont="1" applyBorder="1" applyAlignment="1">
      <alignment horizontal="center" vertical="center"/>
      <protection/>
    </xf>
    <xf numFmtId="0" fontId="100" fillId="0" borderId="51" xfId="61" applyFont="1" applyBorder="1" applyAlignment="1">
      <alignment horizontal="center" vertical="top" wrapText="1"/>
      <protection/>
    </xf>
    <xf numFmtId="0" fontId="100" fillId="0" borderId="14" xfId="61" applyFont="1" applyBorder="1" applyAlignment="1">
      <alignment horizontal="center" vertical="top" wrapText="1"/>
      <protection/>
    </xf>
    <xf numFmtId="0" fontId="100" fillId="0" borderId="52" xfId="61" applyFont="1" applyBorder="1" applyAlignment="1">
      <alignment horizontal="center" vertical="top" wrapText="1"/>
      <protection/>
    </xf>
    <xf numFmtId="0" fontId="100" fillId="0" borderId="32" xfId="61" applyFont="1" applyBorder="1" applyAlignment="1">
      <alignment horizontal="center" vertical="top" wrapText="1"/>
      <protection/>
    </xf>
    <xf numFmtId="0" fontId="100" fillId="0" borderId="0" xfId="61" applyFont="1" applyBorder="1" applyAlignment="1">
      <alignment horizontal="center" vertical="top" wrapText="1"/>
      <protection/>
    </xf>
    <xf numFmtId="0" fontId="100" fillId="0" borderId="29" xfId="61" applyFont="1" applyBorder="1" applyAlignment="1">
      <alignment horizontal="center" vertical="top" wrapText="1"/>
      <protection/>
    </xf>
    <xf numFmtId="0" fontId="100" fillId="0" borderId="11" xfId="61" applyFont="1" applyBorder="1" applyAlignment="1">
      <alignment horizontal="center" vertical="top" wrapText="1"/>
      <protection/>
    </xf>
    <xf numFmtId="0" fontId="100" fillId="0" borderId="13" xfId="61" applyFont="1" applyBorder="1" applyAlignment="1">
      <alignment horizontal="center" vertical="top" wrapText="1"/>
      <protection/>
    </xf>
    <xf numFmtId="0" fontId="100" fillId="0" borderId="55" xfId="61" applyFont="1" applyBorder="1" applyAlignment="1">
      <alignment horizontal="center" vertical="top" wrapText="1"/>
      <protection/>
    </xf>
    <xf numFmtId="0" fontId="26" fillId="34" borderId="107" xfId="61" applyFont="1" applyFill="1" applyBorder="1" applyAlignment="1">
      <alignment horizontal="center" vertical="center"/>
      <protection/>
    </xf>
    <xf numFmtId="0" fontId="26" fillId="34" borderId="111" xfId="61" applyFont="1" applyFill="1" applyBorder="1" applyAlignment="1">
      <alignment horizontal="center" vertical="center"/>
      <protection/>
    </xf>
    <xf numFmtId="0" fontId="26" fillId="34" borderId="112" xfId="61" applyFont="1" applyFill="1" applyBorder="1" applyAlignment="1">
      <alignment horizontal="center" vertical="center"/>
      <protection/>
    </xf>
    <xf numFmtId="0" fontId="26" fillId="0" borderId="137" xfId="61" applyFont="1" applyBorder="1" applyAlignment="1">
      <alignment horizontal="center" vertical="center"/>
      <protection/>
    </xf>
    <xf numFmtId="0" fontId="26" fillId="0" borderId="134" xfId="61" applyFont="1" applyBorder="1" applyAlignment="1">
      <alignment horizontal="center" vertical="center"/>
      <protection/>
    </xf>
    <xf numFmtId="0" fontId="26" fillId="0" borderId="128" xfId="61" applyFont="1" applyBorder="1" applyAlignment="1">
      <alignment horizontal="center" vertical="center"/>
      <protection/>
    </xf>
    <xf numFmtId="0" fontId="97" fillId="0" borderId="75" xfId="61" applyFont="1" applyBorder="1" applyAlignment="1">
      <alignment horizontal="center" vertical="center" shrinkToFit="1"/>
      <protection/>
    </xf>
    <xf numFmtId="0" fontId="97" fillId="0" borderId="34" xfId="61" applyFont="1" applyBorder="1" applyAlignment="1">
      <alignment horizontal="center" vertical="center" shrinkToFit="1"/>
      <protection/>
    </xf>
    <xf numFmtId="0" fontId="97" fillId="0" borderId="70" xfId="61" applyFont="1" applyBorder="1" applyAlignment="1">
      <alignment horizontal="center" vertical="center" shrinkToFit="1"/>
      <protection/>
    </xf>
    <xf numFmtId="0" fontId="97" fillId="0" borderId="77" xfId="61" applyFont="1" applyBorder="1" applyAlignment="1">
      <alignment horizontal="center" vertical="center" shrinkToFit="1"/>
      <protection/>
    </xf>
    <xf numFmtId="0" fontId="97" fillId="0" borderId="13" xfId="61" applyFont="1" applyBorder="1" applyAlignment="1">
      <alignment horizontal="center" vertical="center" shrinkToFit="1"/>
      <protection/>
    </xf>
    <xf numFmtId="0" fontId="97" fillId="0" borderId="74" xfId="61" applyFont="1" applyBorder="1" applyAlignment="1">
      <alignment horizontal="center" vertical="center" shrinkToFit="1"/>
      <protection/>
    </xf>
    <xf numFmtId="0" fontId="26" fillId="0" borderId="138" xfId="61" applyFont="1" applyFill="1" applyBorder="1" applyAlignment="1">
      <alignment horizontal="center" vertical="center"/>
      <protection/>
    </xf>
    <xf numFmtId="0" fontId="26" fillId="0" borderId="21" xfId="61" applyFont="1" applyFill="1" applyBorder="1" applyAlignment="1">
      <alignment horizontal="center" vertical="center"/>
      <protection/>
    </xf>
    <xf numFmtId="0" fontId="97" fillId="0" borderId="75" xfId="61" applyFont="1" applyBorder="1" applyAlignment="1">
      <alignment horizontal="center" vertical="center"/>
      <protection/>
    </xf>
    <xf numFmtId="0" fontId="97" fillId="0" borderId="34" xfId="61" applyFont="1" applyBorder="1" applyAlignment="1">
      <alignment horizontal="center" vertical="center"/>
      <protection/>
    </xf>
    <xf numFmtId="0" fontId="97" fillId="0" borderId="76" xfId="61" applyFont="1" applyBorder="1" applyAlignment="1">
      <alignment horizontal="center" vertical="center"/>
      <protection/>
    </xf>
    <xf numFmtId="0" fontId="97" fillId="0" borderId="77" xfId="61" applyFont="1" applyBorder="1" applyAlignment="1">
      <alignment horizontal="center" vertical="center"/>
      <protection/>
    </xf>
    <xf numFmtId="0" fontId="97" fillId="0" borderId="13" xfId="61" applyFont="1" applyBorder="1" applyAlignment="1">
      <alignment horizontal="center" vertical="center"/>
      <protection/>
    </xf>
    <xf numFmtId="0" fontId="97" fillId="0" borderId="55" xfId="61" applyFont="1" applyBorder="1" applyAlignment="1">
      <alignment horizontal="center"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26" fillId="0" borderId="139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0" fontId="26" fillId="0" borderId="140" xfId="61" applyFont="1" applyBorder="1" applyAlignment="1">
      <alignment horizontal="center" vertical="center"/>
      <protection/>
    </xf>
    <xf numFmtId="0" fontId="26" fillId="0" borderId="22" xfId="61" applyFont="1" applyBorder="1" applyAlignment="1">
      <alignment horizontal="center" vertical="center"/>
      <protection/>
    </xf>
    <xf numFmtId="0" fontId="26" fillId="0" borderId="21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6" fillId="0" borderId="81" xfId="61" applyFont="1" applyBorder="1" applyAlignment="1">
      <alignment horizontal="center" vertical="center"/>
      <protection/>
    </xf>
    <xf numFmtId="0" fontId="26" fillId="0" borderId="82" xfId="61" applyFont="1" applyBorder="1" applyAlignment="1">
      <alignment horizontal="center" vertical="center"/>
      <protection/>
    </xf>
    <xf numFmtId="0" fontId="27" fillId="0" borderId="141" xfId="61" applyFont="1" applyFill="1" applyBorder="1" applyAlignment="1">
      <alignment horizontal="center" vertical="center"/>
      <protection/>
    </xf>
    <xf numFmtId="0" fontId="100" fillId="0" borderId="23" xfId="61" applyFont="1" applyBorder="1" applyAlignment="1">
      <alignment horizontal="center" vertical="center"/>
      <protection/>
    </xf>
    <xf numFmtId="0" fontId="100" fillId="0" borderId="81" xfId="61" applyFont="1" applyBorder="1" applyAlignment="1">
      <alignment horizontal="center" vertical="center"/>
      <protection/>
    </xf>
    <xf numFmtId="0" fontId="100" fillId="0" borderId="83" xfId="61" applyFont="1" applyBorder="1" applyAlignment="1">
      <alignment horizontal="center" vertical="center"/>
      <protection/>
    </xf>
    <xf numFmtId="206" fontId="97" fillId="0" borderId="75" xfId="61" applyNumberFormat="1" applyFont="1" applyBorder="1" applyAlignment="1">
      <alignment horizontal="center" vertical="center" shrinkToFit="1"/>
      <protection/>
    </xf>
    <xf numFmtId="206" fontId="97" fillId="0" borderId="34" xfId="61" applyNumberFormat="1" applyFont="1" applyBorder="1" applyAlignment="1">
      <alignment horizontal="center" vertical="center" shrinkToFit="1"/>
      <protection/>
    </xf>
    <xf numFmtId="206" fontId="97" fillId="0" borderId="77" xfId="61" applyNumberFormat="1" applyFont="1" applyBorder="1" applyAlignment="1">
      <alignment horizontal="center" vertical="center" shrinkToFit="1"/>
      <protection/>
    </xf>
    <xf numFmtId="206" fontId="97" fillId="0" borderId="13" xfId="61" applyNumberFormat="1" applyFont="1" applyBorder="1" applyAlignment="1">
      <alignment horizontal="center" vertical="center" shrinkToFit="1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7" fillId="0" borderId="142" xfId="61" applyFont="1" applyFill="1" applyBorder="1" applyAlignment="1">
      <alignment horizontal="center" vertical="center"/>
      <protection/>
    </xf>
    <xf numFmtId="206" fontId="97" fillId="0" borderId="70" xfId="61" applyNumberFormat="1" applyFont="1" applyBorder="1" applyAlignment="1">
      <alignment horizontal="center" vertical="center" shrinkToFit="1"/>
      <protection/>
    </xf>
    <xf numFmtId="206" fontId="97" fillId="0" borderId="74" xfId="61" applyNumberFormat="1" applyFont="1" applyBorder="1" applyAlignment="1">
      <alignment horizontal="center" vertical="center" shrinkToFit="1"/>
      <protection/>
    </xf>
    <xf numFmtId="0" fontId="97" fillId="0" borderId="84" xfId="61" applyFont="1" applyBorder="1" applyAlignment="1">
      <alignment vertical="center"/>
      <protection/>
    </xf>
    <xf numFmtId="0" fontId="97" fillId="0" borderId="81" xfId="61" applyFont="1" applyBorder="1" applyAlignment="1">
      <alignment vertical="center"/>
      <protection/>
    </xf>
    <xf numFmtId="0" fontId="97" fillId="0" borderId="143" xfId="61" applyFont="1" applyBorder="1" applyAlignment="1">
      <alignment vertical="center"/>
      <protection/>
    </xf>
    <xf numFmtId="0" fontId="97" fillId="0" borderId="144" xfId="61" applyFont="1" applyBorder="1" applyAlignment="1">
      <alignment vertical="center"/>
      <protection/>
    </xf>
    <xf numFmtId="0" fontId="97" fillId="0" borderId="145" xfId="61" applyFont="1" applyBorder="1" applyAlignment="1">
      <alignment vertical="center"/>
      <protection/>
    </xf>
    <xf numFmtId="0" fontId="97" fillId="0" borderId="146" xfId="61" applyFont="1" applyBorder="1" applyAlignment="1">
      <alignment vertical="center"/>
      <protection/>
    </xf>
    <xf numFmtId="0" fontId="0" fillId="0" borderId="81" xfId="61" applyFont="1" applyBorder="1" applyAlignment="1">
      <alignment vertical="center"/>
      <protection/>
    </xf>
    <xf numFmtId="0" fontId="0" fillId="0" borderId="83" xfId="61" applyFont="1" applyBorder="1" applyAlignment="1">
      <alignment vertical="center"/>
      <protection/>
    </xf>
    <xf numFmtId="0" fontId="0" fillId="0" borderId="145" xfId="61" applyFont="1" applyBorder="1" applyAlignment="1">
      <alignment vertical="center"/>
      <protection/>
    </xf>
    <xf numFmtId="0" fontId="0" fillId="0" borderId="147" xfId="61" applyFont="1" applyBorder="1" applyAlignment="1">
      <alignment vertical="center"/>
      <protection/>
    </xf>
    <xf numFmtId="0" fontId="0" fillId="0" borderId="144" xfId="61" applyFont="1" applyBorder="1" applyAlignment="1">
      <alignment vertical="center"/>
      <protection/>
    </xf>
    <xf numFmtId="0" fontId="0" fillId="0" borderId="125" xfId="61" applyFont="1" applyBorder="1" applyAlignment="1">
      <alignment vertical="center"/>
      <protection/>
    </xf>
    <xf numFmtId="0" fontId="0" fillId="0" borderId="123" xfId="61" applyFont="1" applyBorder="1" applyAlignment="1">
      <alignment vertical="center"/>
      <protection/>
    </xf>
    <xf numFmtId="0" fontId="0" fillId="0" borderId="148" xfId="61" applyFont="1" applyBorder="1" applyAlignment="1">
      <alignment vertical="center"/>
      <protection/>
    </xf>
    <xf numFmtId="0" fontId="0" fillId="0" borderId="149" xfId="61" applyFont="1" applyBorder="1" applyAlignment="1">
      <alignment vertical="center"/>
      <protection/>
    </xf>
    <xf numFmtId="0" fontId="0" fillId="0" borderId="126" xfId="61" applyFont="1" applyBorder="1" applyAlignment="1">
      <alignment vertical="center"/>
      <protection/>
    </xf>
    <xf numFmtId="0" fontId="6" fillId="0" borderId="51" xfId="61" applyFont="1" applyBorder="1" applyAlignment="1">
      <alignment horizontal="center" vertical="top" wrapText="1"/>
      <protection/>
    </xf>
    <xf numFmtId="0" fontId="6" fillId="0" borderId="14" xfId="61" applyFont="1" applyBorder="1" applyAlignment="1">
      <alignment horizontal="center" vertical="top" wrapText="1"/>
      <protection/>
    </xf>
    <xf numFmtId="0" fontId="6" fillId="0" borderId="52" xfId="61" applyFont="1" applyBorder="1" applyAlignment="1">
      <alignment horizontal="center" vertical="top" wrapText="1"/>
      <protection/>
    </xf>
    <xf numFmtId="0" fontId="6" fillId="0" borderId="32" xfId="61" applyFont="1" applyBorder="1" applyAlignment="1">
      <alignment horizontal="center" vertical="top" wrapText="1"/>
      <protection/>
    </xf>
    <xf numFmtId="0" fontId="6" fillId="0" borderId="0" xfId="61" applyFont="1" applyBorder="1" applyAlignment="1">
      <alignment horizontal="center" vertical="top" wrapText="1"/>
      <protection/>
    </xf>
    <xf numFmtId="0" fontId="6" fillId="0" borderId="29" xfId="61" applyFont="1" applyBorder="1" applyAlignment="1">
      <alignment horizontal="center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0" fontId="6" fillId="0" borderId="13" xfId="61" applyFont="1" applyBorder="1" applyAlignment="1">
      <alignment horizontal="center" vertical="top" wrapText="1"/>
      <protection/>
    </xf>
    <xf numFmtId="0" fontId="6" fillId="0" borderId="55" xfId="61" applyFont="1" applyBorder="1" applyAlignment="1">
      <alignment horizontal="center" vertical="top" wrapText="1"/>
      <protection/>
    </xf>
    <xf numFmtId="206" fontId="0" fillId="0" borderId="75" xfId="61" applyNumberFormat="1" applyFont="1" applyBorder="1" applyAlignment="1">
      <alignment horizontal="center" vertical="center" shrinkToFit="1"/>
      <protection/>
    </xf>
    <xf numFmtId="206" fontId="0" fillId="0" borderId="34" xfId="61" applyNumberFormat="1" applyFont="1" applyBorder="1" applyAlignment="1">
      <alignment horizontal="center" vertical="center" shrinkToFit="1"/>
      <protection/>
    </xf>
    <xf numFmtId="206" fontId="0" fillId="0" borderId="77" xfId="61" applyNumberFormat="1" applyFont="1" applyBorder="1" applyAlignment="1">
      <alignment horizontal="center" vertical="center" shrinkToFit="1"/>
      <protection/>
    </xf>
    <xf numFmtId="206" fontId="0" fillId="0" borderId="13" xfId="61" applyNumberFormat="1" applyFont="1" applyBorder="1" applyAlignment="1">
      <alignment horizontal="center" vertical="center" shrinkToFit="1"/>
      <protection/>
    </xf>
    <xf numFmtId="206" fontId="0" fillId="0" borderId="70" xfId="61" applyNumberFormat="1" applyFont="1" applyBorder="1" applyAlignment="1">
      <alignment horizontal="center" vertical="center" shrinkToFit="1"/>
      <protection/>
    </xf>
    <xf numFmtId="206" fontId="0" fillId="0" borderId="74" xfId="61" applyNumberFormat="1" applyFont="1" applyBorder="1" applyAlignment="1">
      <alignment horizontal="center" vertical="center" shrinkToFit="1"/>
      <protection/>
    </xf>
    <xf numFmtId="0" fontId="39" fillId="0" borderId="75" xfId="61" applyFont="1" applyBorder="1" applyAlignment="1">
      <alignment horizontal="center" vertical="center"/>
      <protection/>
    </xf>
    <xf numFmtId="0" fontId="39" fillId="0" borderId="34" xfId="61" applyFont="1" applyBorder="1" applyAlignment="1">
      <alignment horizontal="center" vertical="center"/>
      <protection/>
    </xf>
    <xf numFmtId="0" fontId="39" fillId="0" borderId="76" xfId="61" applyFont="1" applyBorder="1" applyAlignment="1">
      <alignment horizontal="center" vertical="center"/>
      <protection/>
    </xf>
    <xf numFmtId="0" fontId="39" fillId="0" borderId="48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 vertical="center"/>
      <protection/>
    </xf>
    <xf numFmtId="0" fontId="39" fillId="0" borderId="29" xfId="61" applyFont="1" applyBorder="1" applyAlignment="1">
      <alignment horizontal="center" vertical="center"/>
      <protection/>
    </xf>
    <xf numFmtId="0" fontId="39" fillId="0" borderId="77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55" xfId="61" applyFont="1" applyBorder="1" applyAlignment="1">
      <alignment horizontal="center" vertical="center"/>
      <protection/>
    </xf>
    <xf numFmtId="0" fontId="34" fillId="0" borderId="23" xfId="61" applyFont="1" applyBorder="1" applyAlignment="1">
      <alignment horizontal="center" vertical="center"/>
      <protection/>
    </xf>
    <xf numFmtId="0" fontId="34" fillId="0" borderId="81" xfId="61" applyFont="1" applyBorder="1" applyAlignment="1">
      <alignment horizontal="center" vertical="center"/>
      <protection/>
    </xf>
    <xf numFmtId="0" fontId="34" fillId="0" borderId="83" xfId="61" applyFont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93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94" xfId="61" applyFont="1" applyFill="1" applyBorder="1" applyAlignment="1">
      <alignment vertical="center" wrapText="1"/>
      <protection/>
    </xf>
    <xf numFmtId="0" fontId="0" fillId="0" borderId="84" xfId="61" applyFont="1" applyBorder="1" applyAlignment="1">
      <alignment vertical="center"/>
      <protection/>
    </xf>
    <xf numFmtId="0" fontId="0" fillId="0" borderId="143" xfId="61" applyFont="1" applyBorder="1" applyAlignment="1">
      <alignment vertical="center"/>
      <protection/>
    </xf>
    <xf numFmtId="0" fontId="0" fillId="0" borderId="146" xfId="61" applyFont="1" applyBorder="1" applyAlignment="1">
      <alignment vertical="center"/>
      <protection/>
    </xf>
    <xf numFmtId="0" fontId="31" fillId="0" borderId="129" xfId="61" applyFont="1" applyBorder="1" applyAlignment="1">
      <alignment horizontal="center" vertical="center"/>
      <protection/>
    </xf>
    <xf numFmtId="0" fontId="31" fillId="0" borderId="130" xfId="61" applyFont="1" applyBorder="1" applyAlignment="1">
      <alignment horizontal="center" vertical="center"/>
      <protection/>
    </xf>
    <xf numFmtId="0" fontId="31" fillId="0" borderId="132" xfId="61" applyFont="1" applyBorder="1" applyAlignment="1">
      <alignment horizontal="center" vertical="center"/>
      <protection/>
    </xf>
    <xf numFmtId="0" fontId="31" fillId="0" borderId="26" xfId="61" applyFont="1" applyBorder="1" applyAlignment="1">
      <alignment horizontal="center" vertical="center"/>
      <protection/>
    </xf>
    <xf numFmtId="0" fontId="31" fillId="0" borderId="115" xfId="61" applyFont="1" applyBorder="1" applyAlignment="1">
      <alignment horizontal="center" vertical="center"/>
      <protection/>
    </xf>
    <xf numFmtId="0" fontId="31" fillId="0" borderId="116" xfId="61" applyFont="1" applyBorder="1" applyAlignment="1">
      <alignment horizontal="center" vertical="center"/>
      <protection/>
    </xf>
    <xf numFmtId="49" fontId="39" fillId="0" borderId="78" xfId="61" applyNumberFormat="1" applyFont="1" applyBorder="1" applyAlignment="1">
      <alignment horizontal="center" vertical="center"/>
      <protection/>
    </xf>
    <xf numFmtId="49" fontId="39" fillId="0" borderId="14" xfId="61" applyNumberFormat="1" applyFont="1" applyBorder="1" applyAlignment="1">
      <alignment horizontal="center" vertical="center"/>
      <protection/>
    </xf>
    <xf numFmtId="49" fontId="39" fillId="0" borderId="79" xfId="61" applyNumberFormat="1" applyFont="1" applyBorder="1" applyAlignment="1">
      <alignment horizontal="center" vertical="center"/>
      <protection/>
    </xf>
    <xf numFmtId="49" fontId="39" fillId="0" borderId="87" xfId="61" applyNumberFormat="1" applyFont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center" vertical="center"/>
      <protection/>
    </xf>
    <xf numFmtId="49" fontId="39" fillId="0" borderId="88" xfId="61" applyNumberFormat="1" applyFont="1" applyBorder="1" applyAlignment="1">
      <alignment horizontal="center" vertical="center"/>
      <protection/>
    </xf>
    <xf numFmtId="49" fontId="39" fillId="0" borderId="49" xfId="61" applyNumberFormat="1" applyFont="1" applyBorder="1" applyAlignment="1">
      <alignment horizontal="center" vertical="center"/>
      <protection/>
    </xf>
    <xf numFmtId="49" fontId="39" fillId="0" borderId="13" xfId="61" applyNumberFormat="1" applyFont="1" applyBorder="1" applyAlignment="1">
      <alignment horizontal="center" vertical="center"/>
      <protection/>
    </xf>
    <xf numFmtId="49" fontId="39" fillId="0" borderId="68" xfId="61" applyNumberFormat="1" applyFont="1" applyBorder="1" applyAlignment="1">
      <alignment horizontal="center" vertical="center"/>
      <protection/>
    </xf>
    <xf numFmtId="0" fontId="39" fillId="0" borderId="48" xfId="61" applyFont="1" applyBorder="1" applyAlignment="1">
      <alignment vertical="center"/>
      <protection/>
    </xf>
    <xf numFmtId="0" fontId="39" fillId="0" borderId="0" xfId="61" applyFont="1" applyBorder="1" applyAlignment="1">
      <alignment vertical="center"/>
      <protection/>
    </xf>
    <xf numFmtId="0" fontId="39" fillId="0" borderId="88" xfId="61" applyFont="1" applyBorder="1" applyAlignment="1">
      <alignment vertical="center"/>
      <protection/>
    </xf>
    <xf numFmtId="0" fontId="39" fillId="0" borderId="77" xfId="61" applyFont="1" applyBorder="1" applyAlignment="1">
      <alignment vertical="center"/>
      <protection/>
    </xf>
    <xf numFmtId="0" fontId="39" fillId="0" borderId="13" xfId="61" applyFont="1" applyBorder="1" applyAlignment="1">
      <alignment vertical="center"/>
      <protection/>
    </xf>
    <xf numFmtId="0" fontId="39" fillId="0" borderId="68" xfId="61" applyFont="1" applyBorder="1" applyAlignment="1">
      <alignment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31" fillId="0" borderId="122" xfId="61" applyFont="1" applyBorder="1" applyAlignment="1">
      <alignment horizontal="center" vertical="center"/>
      <protection/>
    </xf>
    <xf numFmtId="0" fontId="31" fillId="0" borderId="123" xfId="61" applyFont="1" applyBorder="1" applyAlignment="1">
      <alignment horizontal="center" vertical="center"/>
      <protection/>
    </xf>
    <xf numFmtId="0" fontId="31" fillId="0" borderId="124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81" xfId="61" applyFont="1" applyBorder="1" applyAlignment="1">
      <alignment horizontal="center" vertical="center"/>
      <protection/>
    </xf>
    <xf numFmtId="0" fontId="31" fillId="0" borderId="8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1" fillId="0" borderId="126" xfId="61" applyFont="1" applyBorder="1" applyAlignment="1">
      <alignment horizontal="center" vertical="center"/>
      <protection/>
    </xf>
    <xf numFmtId="0" fontId="31" fillId="0" borderId="125" xfId="61" applyFont="1" applyBorder="1" applyAlignment="1">
      <alignment horizontal="center" vertical="center"/>
      <protection/>
    </xf>
    <xf numFmtId="0" fontId="31" fillId="0" borderId="118" xfId="61" applyFont="1" applyBorder="1" applyAlignment="1">
      <alignment horizontal="center" vertical="center"/>
      <protection/>
    </xf>
    <xf numFmtId="0" fontId="31" fillId="0" borderId="117" xfId="61" applyFont="1" applyBorder="1" applyAlignment="1">
      <alignment horizontal="center" vertical="center"/>
      <protection/>
    </xf>
    <xf numFmtId="49" fontId="39" fillId="0" borderId="65" xfId="61" applyNumberFormat="1" applyFont="1" applyBorder="1" applyAlignment="1">
      <alignment horizontal="center" vertical="center"/>
      <protection/>
    </xf>
    <xf numFmtId="49" fontId="39" fillId="0" borderId="66" xfId="61" applyNumberFormat="1" applyFont="1" applyBorder="1" applyAlignment="1">
      <alignment horizontal="center" vertical="center"/>
      <protection/>
    </xf>
    <xf numFmtId="49" fontId="39" fillId="0" borderId="67" xfId="61" applyNumberFormat="1" applyFont="1" applyBorder="1" applyAlignment="1">
      <alignment horizontal="center" vertical="center"/>
      <protection/>
    </xf>
    <xf numFmtId="0" fontId="34" fillId="0" borderId="59" xfId="61" applyFont="1" applyFill="1" applyBorder="1" applyAlignment="1">
      <alignment horizontal="center" vertical="center"/>
      <protection/>
    </xf>
    <xf numFmtId="0" fontId="34" fillId="0" borderId="57" xfId="61" applyFont="1" applyFill="1" applyBorder="1" applyAlignment="1">
      <alignment horizontal="center" vertical="center"/>
      <protection/>
    </xf>
    <xf numFmtId="0" fontId="34" fillId="0" borderId="60" xfId="61" applyFont="1" applyFill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0" fillId="0" borderId="70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74" xfId="61" applyFont="1" applyBorder="1" applyAlignment="1">
      <alignment horizontal="center" vertical="center" shrinkToFit="1"/>
      <protection/>
    </xf>
    <xf numFmtId="0" fontId="31" fillId="0" borderId="131" xfId="61" applyFont="1" applyBorder="1" applyAlignment="1">
      <alignment horizontal="center" vertical="center"/>
      <protection/>
    </xf>
    <xf numFmtId="0" fontId="34" fillId="0" borderId="81" xfId="61" applyFont="1" applyFill="1" applyBorder="1" applyAlignment="1">
      <alignment vertical="center"/>
      <protection/>
    </xf>
    <xf numFmtId="0" fontId="34" fillId="0" borderId="95" xfId="61" applyFont="1" applyFill="1" applyBorder="1" applyAlignment="1">
      <alignment vertical="center"/>
      <protection/>
    </xf>
    <xf numFmtId="0" fontId="31" fillId="0" borderId="136" xfId="61" applyFont="1" applyBorder="1" applyAlignment="1">
      <alignment horizontal="center" vertical="center"/>
      <protection/>
    </xf>
    <xf numFmtId="0" fontId="31" fillId="0" borderId="83" xfId="61" applyFont="1" applyBorder="1" applyAlignment="1">
      <alignment horizontal="center" vertical="center"/>
      <protection/>
    </xf>
    <xf numFmtId="0" fontId="31" fillId="0" borderId="84" xfId="61" applyFont="1" applyBorder="1" applyAlignment="1">
      <alignment horizontal="center" vertical="center"/>
      <protection/>
    </xf>
    <xf numFmtId="0" fontId="31" fillId="0" borderId="119" xfId="61" applyFont="1" applyBorder="1" applyAlignment="1">
      <alignment horizontal="center" vertical="center"/>
      <protection/>
    </xf>
    <xf numFmtId="0" fontId="31" fillId="0" borderId="120" xfId="61" applyFont="1" applyBorder="1" applyAlignment="1">
      <alignment horizontal="center" vertical="center"/>
      <protection/>
    </xf>
    <xf numFmtId="0" fontId="31" fillId="0" borderId="121" xfId="61" applyFont="1" applyBorder="1" applyAlignment="1">
      <alignment horizontal="center" vertical="center"/>
      <protection/>
    </xf>
    <xf numFmtId="0" fontId="31" fillId="0" borderId="11" xfId="61" applyFont="1" applyBorder="1" applyAlignment="1">
      <alignment horizontal="center" vertical="center"/>
      <protection/>
    </xf>
    <xf numFmtId="0" fontId="31" fillId="0" borderId="68" xfId="61" applyFont="1" applyBorder="1" applyAlignment="1">
      <alignment horizontal="center" vertical="center"/>
      <protection/>
    </xf>
    <xf numFmtId="0" fontId="31" fillId="0" borderId="51" xfId="61" applyFont="1" applyBorder="1" applyAlignment="1">
      <alignment horizontal="center" vertical="center"/>
      <protection/>
    </xf>
    <xf numFmtId="0" fontId="31" fillId="0" borderId="79" xfId="61" applyFont="1" applyBorder="1" applyAlignment="1">
      <alignment horizontal="center" vertical="center"/>
      <protection/>
    </xf>
    <xf numFmtId="0" fontId="31" fillId="0" borderId="133" xfId="61" applyFont="1" applyBorder="1" applyAlignment="1">
      <alignment horizontal="center" vertical="center"/>
      <protection/>
    </xf>
    <xf numFmtId="0" fontId="31" fillId="0" borderId="134" xfId="61" applyFont="1" applyBorder="1" applyAlignment="1">
      <alignment horizontal="center" vertical="center"/>
      <protection/>
    </xf>
    <xf numFmtId="0" fontId="31" fillId="0" borderId="135" xfId="61" applyFont="1" applyBorder="1" applyAlignment="1">
      <alignment horizontal="center" vertical="center"/>
      <protection/>
    </xf>
    <xf numFmtId="0" fontId="31" fillId="0" borderId="53" xfId="61" applyFont="1" applyBorder="1" applyAlignment="1">
      <alignment horizontal="center" vertical="center"/>
      <protection/>
    </xf>
    <xf numFmtId="0" fontId="31" fillId="0" borderId="5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29" xfId="61" applyFont="1" applyBorder="1" applyAlignment="1">
      <alignment vertical="top" wrapText="1"/>
      <protection/>
    </xf>
    <xf numFmtId="0" fontId="6" fillId="0" borderId="11" xfId="61" applyFont="1" applyBorder="1" applyAlignment="1">
      <alignment vertical="top" wrapText="1"/>
      <protection/>
    </xf>
    <xf numFmtId="0" fontId="6" fillId="0" borderId="13" xfId="61" applyFont="1" applyBorder="1" applyAlignment="1">
      <alignment vertical="top" wrapText="1"/>
      <protection/>
    </xf>
    <xf numFmtId="0" fontId="6" fillId="0" borderId="55" xfId="61" applyFont="1" applyBorder="1" applyAlignment="1">
      <alignment vertical="top" wrapText="1"/>
      <protection/>
    </xf>
    <xf numFmtId="0" fontId="6" fillId="0" borderId="51" xfId="61" applyFont="1" applyBorder="1" applyAlignment="1">
      <alignment vertical="top" wrapText="1"/>
      <protection/>
    </xf>
    <xf numFmtId="0" fontId="6" fillId="0" borderId="14" xfId="61" applyFont="1" applyBorder="1" applyAlignment="1">
      <alignment vertical="top" wrapText="1"/>
      <protection/>
    </xf>
    <xf numFmtId="0" fontId="6" fillId="0" borderId="52" xfId="61" applyFont="1" applyBorder="1" applyAlignment="1">
      <alignment vertical="top" wrapText="1"/>
      <protection/>
    </xf>
    <xf numFmtId="179" fontId="94" fillId="0" borderId="10" xfId="0" applyNumberFormat="1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distributed" textRotation="255" indent="1"/>
    </xf>
    <xf numFmtId="0" fontId="8" fillId="0" borderId="150" xfId="0" applyFont="1" applyBorder="1" applyAlignment="1">
      <alignment horizontal="center" vertical="distributed" textRotation="255" indent="1"/>
    </xf>
    <xf numFmtId="0" fontId="10" fillId="0" borderId="104" xfId="0" applyFont="1" applyBorder="1" applyAlignment="1">
      <alignment horizontal="center" vertical="center" wrapText="1"/>
    </xf>
    <xf numFmtId="0" fontId="10" fillId="0" borderId="1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textRotation="255" shrinkToFit="1"/>
    </xf>
    <xf numFmtId="0" fontId="24" fillId="0" borderId="153" xfId="0" applyFont="1" applyBorder="1" applyAlignment="1">
      <alignment horizontal="center" vertical="center" textRotation="255" shrinkToFit="1"/>
    </xf>
    <xf numFmtId="0" fontId="21" fillId="0" borderId="100" xfId="0" applyFont="1" applyFill="1" applyBorder="1" applyAlignment="1" applyProtection="1">
      <alignment horizontal="center" vertical="distributed"/>
      <protection locked="0"/>
    </xf>
    <xf numFmtId="0" fontId="21" fillId="0" borderId="112" xfId="0" applyFont="1" applyFill="1" applyBorder="1" applyAlignment="1" applyProtection="1">
      <alignment horizontal="center" vertical="distributed"/>
      <protection locked="0"/>
    </xf>
    <xf numFmtId="0" fontId="12" fillId="0" borderId="154" xfId="0" applyFont="1" applyFill="1" applyBorder="1" applyAlignment="1" applyProtection="1">
      <alignment vertical="center"/>
      <protection locked="0"/>
    </xf>
    <xf numFmtId="0" fontId="22" fillId="0" borderId="155" xfId="0" applyFont="1" applyFill="1" applyBorder="1" applyAlignment="1">
      <alignment vertical="center"/>
    </xf>
    <xf numFmtId="0" fontId="12" fillId="0" borderId="118" xfId="0" applyFont="1" applyFill="1" applyBorder="1" applyAlignment="1" applyProtection="1">
      <alignment vertical="center"/>
      <protection locked="0"/>
    </xf>
    <xf numFmtId="0" fontId="12" fillId="0" borderId="116" xfId="0" applyFont="1" applyFill="1" applyBorder="1" applyAlignment="1" applyProtection="1">
      <alignment vertical="center"/>
      <protection locked="0"/>
    </xf>
    <xf numFmtId="0" fontId="22" fillId="0" borderId="116" xfId="0" applyFont="1" applyFill="1" applyBorder="1" applyAlignment="1">
      <alignment vertical="center"/>
    </xf>
    <xf numFmtId="0" fontId="12" fillId="0" borderId="84" xfId="0" applyFont="1" applyFill="1" applyBorder="1" applyAlignment="1" applyProtection="1">
      <alignment vertical="center"/>
      <protection locked="0"/>
    </xf>
    <xf numFmtId="0" fontId="22" fillId="0" borderId="82" xfId="0" applyFont="1" applyFill="1" applyBorder="1" applyAlignment="1">
      <alignment vertical="center"/>
    </xf>
    <xf numFmtId="0" fontId="101" fillId="0" borderId="14" xfId="0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20" fontId="21" fillId="0" borderId="106" xfId="0" applyNumberFormat="1" applyFont="1" applyFill="1" applyBorder="1" applyAlignment="1" applyProtection="1">
      <alignment horizontal="center" vertical="distributed"/>
      <protection locked="0"/>
    </xf>
    <xf numFmtId="0" fontId="21" fillId="0" borderId="155" xfId="0" applyFont="1" applyFill="1" applyBorder="1" applyAlignment="1" applyProtection="1">
      <alignment horizontal="center" vertical="distributed"/>
      <protection locked="0"/>
    </xf>
    <xf numFmtId="0" fontId="21" fillId="0" borderId="106" xfId="0" applyFont="1" applyFill="1" applyBorder="1" applyAlignment="1" applyProtection="1">
      <alignment horizontal="center" vertical="distributed"/>
      <protection locked="0"/>
    </xf>
    <xf numFmtId="0" fontId="24" fillId="0" borderId="156" xfId="0" applyFont="1" applyBorder="1" applyAlignment="1">
      <alignment horizontal="center" vertical="center" textRotation="255" shrinkToFit="1"/>
    </xf>
    <xf numFmtId="0" fontId="24" fillId="0" borderId="20" xfId="0" applyFont="1" applyBorder="1" applyAlignment="1">
      <alignment horizontal="center" vertical="center" textRotation="255" shrinkToFit="1"/>
    </xf>
    <xf numFmtId="0" fontId="10" fillId="0" borderId="157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20" fontId="24" fillId="0" borderId="158" xfId="0" applyNumberFormat="1" applyFont="1" applyBorder="1" applyAlignment="1">
      <alignment horizontal="center" vertical="center" shrinkToFit="1"/>
    </xf>
    <xf numFmtId="20" fontId="24" fillId="0" borderId="19" xfId="0" applyNumberFormat="1" applyFont="1" applyBorder="1" applyAlignment="1">
      <alignment horizontal="center" vertical="center" shrinkToFit="1"/>
    </xf>
    <xf numFmtId="0" fontId="12" fillId="0" borderId="157" xfId="0" applyFont="1" applyFill="1" applyBorder="1" applyAlignment="1" applyProtection="1">
      <alignment vertical="center" wrapText="1"/>
      <protection locked="0"/>
    </xf>
    <xf numFmtId="0" fontId="12" fillId="0" borderId="106" xfId="0" applyFont="1" applyFill="1" applyBorder="1" applyAlignment="1" applyProtection="1">
      <alignment vertical="center" wrapText="1"/>
      <protection locked="0"/>
    </xf>
    <xf numFmtId="0" fontId="30" fillId="35" borderId="0" xfId="43" applyFont="1" applyFill="1" applyAlignment="1" applyProtection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" fontId="24" fillId="0" borderId="139" xfId="0" applyNumberFormat="1" applyFont="1" applyBorder="1" applyAlignment="1">
      <alignment horizontal="center" vertical="center" shrinkToFit="1"/>
    </xf>
    <xf numFmtId="20" fontId="24" fillId="0" borderId="21" xfId="0" applyNumberFormat="1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91" xfId="0" applyFont="1" applyBorder="1" applyAlignment="1">
      <alignment horizontal="center" vertical="center" shrinkToFit="1"/>
    </xf>
    <xf numFmtId="20" fontId="0" fillId="0" borderId="97" xfId="0" applyNumberFormat="1" applyBorder="1" applyAlignment="1">
      <alignment horizontal="center" vertical="center" wrapText="1"/>
    </xf>
    <xf numFmtId="20" fontId="0" fillId="0" borderId="74" xfId="0" applyNumberFormat="1" applyFont="1" applyBorder="1" applyAlignment="1">
      <alignment horizontal="center" vertical="center"/>
    </xf>
    <xf numFmtId="0" fontId="102" fillId="0" borderId="0" xfId="43" applyFont="1" applyAlignment="1" applyProtection="1">
      <alignment horizontal="center" vertical="center"/>
      <protection/>
    </xf>
    <xf numFmtId="0" fontId="21" fillId="0" borderId="159" xfId="0" applyFont="1" applyFill="1" applyBorder="1" applyAlignment="1" applyProtection="1">
      <alignment horizontal="center" vertical="center" wrapText="1"/>
      <protection locked="0"/>
    </xf>
    <xf numFmtId="0" fontId="21" fillId="0" borderId="160" xfId="0" applyFont="1" applyFill="1" applyBorder="1" applyAlignment="1" applyProtection="1">
      <alignment horizontal="center" vertical="center" wrapText="1"/>
      <protection locked="0"/>
    </xf>
    <xf numFmtId="0" fontId="12" fillId="0" borderId="159" xfId="0" applyFont="1" applyFill="1" applyBorder="1" applyAlignment="1" applyProtection="1">
      <alignment horizontal="center" vertical="center" wrapText="1"/>
      <protection locked="0"/>
    </xf>
    <xf numFmtId="0" fontId="12" fillId="0" borderId="161" xfId="0" applyFont="1" applyFill="1" applyBorder="1" applyAlignment="1" applyProtection="1">
      <alignment horizontal="center" vertical="center" wrapText="1"/>
      <protection locked="0"/>
    </xf>
    <xf numFmtId="20" fontId="24" fillId="0" borderId="159" xfId="0" applyNumberFormat="1" applyFont="1" applyBorder="1" applyAlignment="1">
      <alignment horizontal="center" vertical="center" shrinkToFit="1"/>
    </xf>
    <xf numFmtId="20" fontId="24" fillId="0" borderId="160" xfId="0" applyNumberFormat="1" applyFont="1" applyBorder="1" applyAlignment="1">
      <alignment horizontal="center" vertical="center" shrinkToFit="1"/>
    </xf>
    <xf numFmtId="0" fontId="10" fillId="0" borderId="109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2" fillId="0" borderId="115" xfId="0" applyFont="1" applyFill="1" applyBorder="1" applyAlignment="1" applyProtection="1">
      <alignment vertical="center"/>
      <protection locked="0"/>
    </xf>
    <xf numFmtId="0" fontId="12" fillId="0" borderId="81" xfId="0" applyFont="1" applyFill="1" applyBorder="1" applyAlignment="1" applyProtection="1">
      <alignment vertical="center"/>
      <protection locked="0"/>
    </xf>
    <xf numFmtId="0" fontId="12" fillId="0" borderId="82" xfId="0" applyFont="1" applyFill="1" applyBorder="1" applyAlignment="1" applyProtection="1">
      <alignment vertical="center"/>
      <protection locked="0"/>
    </xf>
    <xf numFmtId="176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distributed" textRotation="255" indent="1"/>
    </xf>
    <xf numFmtId="0" fontId="8" fillId="0" borderId="162" xfId="0" applyFont="1" applyBorder="1" applyAlignment="1">
      <alignment horizontal="center" vertical="distributed" textRotation="255" indent="1"/>
    </xf>
    <xf numFmtId="178" fontId="94" fillId="0" borderId="10" xfId="0" applyNumberFormat="1" applyFont="1" applyBorder="1" applyAlignment="1">
      <alignment horizontal="center" vertical="center" shrinkToFit="1"/>
    </xf>
    <xf numFmtId="0" fontId="22" fillId="0" borderId="163" xfId="0" applyFont="1" applyFill="1" applyBorder="1" applyAlignment="1">
      <alignment vertical="center"/>
    </xf>
    <xf numFmtId="0" fontId="21" fillId="0" borderId="161" xfId="0" applyFont="1" applyFill="1" applyBorder="1" applyAlignment="1" applyProtection="1">
      <alignment horizontal="center" vertical="center" wrapText="1"/>
      <protection locked="0"/>
    </xf>
    <xf numFmtId="176" fontId="20" fillId="0" borderId="22" xfId="0" applyNumberFormat="1" applyFont="1" applyBorder="1" applyAlignment="1">
      <alignment horizontal="center" vertical="center"/>
    </xf>
    <xf numFmtId="0" fontId="8" fillId="0" borderId="164" xfId="0" applyFont="1" applyFill="1" applyBorder="1" applyAlignment="1">
      <alignment horizontal="center" vertical="distributed" textRotation="255" indent="1"/>
    </xf>
    <xf numFmtId="0" fontId="8" fillId="0" borderId="165" xfId="0" applyFont="1" applyFill="1" applyBorder="1" applyAlignment="1">
      <alignment horizontal="center" vertical="distributed" textRotation="255" indent="1"/>
    </xf>
    <xf numFmtId="0" fontId="8" fillId="0" borderId="151" xfId="0" applyFont="1" applyBorder="1" applyAlignment="1">
      <alignment horizontal="center" vertical="distributed" textRotation="255" indent="1"/>
    </xf>
    <xf numFmtId="0" fontId="8" fillId="0" borderId="166" xfId="0" applyFont="1" applyBorder="1" applyAlignment="1">
      <alignment horizontal="center" vertical="distributed" textRotation="255" indent="1"/>
    </xf>
    <xf numFmtId="0" fontId="12" fillId="0" borderId="157" xfId="0" applyFont="1" applyFill="1" applyBorder="1" applyAlignment="1" applyProtection="1">
      <alignment vertical="center"/>
      <protection locked="0"/>
    </xf>
    <xf numFmtId="0" fontId="12" fillId="0" borderId="105" xfId="0" applyFont="1" applyFill="1" applyBorder="1" applyAlignment="1" applyProtection="1">
      <alignment vertical="center"/>
      <protection locked="0"/>
    </xf>
    <xf numFmtId="0" fontId="12" fillId="0" borderId="106" xfId="0" applyFont="1" applyFill="1" applyBorder="1" applyAlignment="1" applyProtection="1">
      <alignment vertical="center"/>
      <protection locked="0"/>
    </xf>
    <xf numFmtId="0" fontId="12" fillId="0" borderId="84" xfId="0" applyFont="1" applyFill="1" applyBorder="1" applyAlignment="1" applyProtection="1">
      <alignment vertical="center" wrapText="1"/>
      <protection locked="0"/>
    </xf>
    <xf numFmtId="0" fontId="12" fillId="0" borderId="81" xfId="0" applyFont="1" applyFill="1" applyBorder="1" applyAlignment="1" applyProtection="1">
      <alignment vertical="center" wrapText="1"/>
      <protection locked="0"/>
    </xf>
    <xf numFmtId="0" fontId="12" fillId="0" borderId="82" xfId="0" applyFont="1" applyFill="1" applyBorder="1" applyAlignment="1" applyProtection="1">
      <alignment vertical="center" wrapText="1"/>
      <protection locked="0"/>
    </xf>
    <xf numFmtId="20" fontId="7" fillId="0" borderId="159" xfId="0" applyNumberFormat="1" applyFont="1" applyBorder="1" applyAlignment="1">
      <alignment horizontal="center" vertical="center" shrinkToFit="1"/>
    </xf>
    <xf numFmtId="20" fontId="7" fillId="0" borderId="160" xfId="0" applyNumberFormat="1" applyFont="1" applyBorder="1" applyAlignment="1">
      <alignment horizontal="center" vertical="center" shrinkToFit="1"/>
    </xf>
    <xf numFmtId="0" fontId="8" fillId="0" borderId="159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0" fillId="0" borderId="159" xfId="0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distributed" textRotation="255" indent="1"/>
    </xf>
    <xf numFmtId="0" fontId="8" fillId="0" borderId="165" xfId="0" applyFont="1" applyBorder="1" applyAlignment="1">
      <alignment horizontal="center" vertical="distributed" textRotation="255" indent="1"/>
    </xf>
    <xf numFmtId="0" fontId="22" fillId="0" borderId="81" xfId="0" applyFont="1" applyFill="1" applyBorder="1" applyAlignment="1">
      <alignment vertical="center"/>
    </xf>
    <xf numFmtId="0" fontId="22" fillId="0" borderId="106" xfId="0" applyFont="1" applyFill="1" applyBorder="1" applyAlignment="1">
      <alignment vertical="center"/>
    </xf>
    <xf numFmtId="0" fontId="22" fillId="0" borderId="115" xfId="0" applyFont="1" applyFill="1" applyBorder="1" applyAlignment="1">
      <alignment vertical="center"/>
    </xf>
    <xf numFmtId="180" fontId="8" fillId="0" borderId="11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0" fontId="8" fillId="0" borderId="157" xfId="0" applyFont="1" applyFill="1" applyBorder="1" applyAlignment="1" applyProtection="1">
      <alignment vertical="center"/>
      <protection locked="0"/>
    </xf>
    <xf numFmtId="0" fontId="0" fillId="0" borderId="106" xfId="0" applyFill="1" applyBorder="1" applyAlignment="1">
      <alignment vertical="center"/>
    </xf>
    <xf numFmtId="0" fontId="8" fillId="0" borderId="118" xfId="0" applyFont="1" applyFill="1" applyBorder="1" applyAlignment="1" applyProtection="1">
      <alignment vertical="center"/>
      <protection locked="0"/>
    </xf>
    <xf numFmtId="0" fontId="0" fillId="0" borderId="116" xfId="0" applyFill="1" applyBorder="1" applyAlignment="1">
      <alignment vertical="center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0" fillId="0" borderId="82" xfId="0" applyFill="1" applyBorder="1" applyAlignment="1">
      <alignment vertical="center"/>
    </xf>
    <xf numFmtId="178" fontId="18" fillId="0" borderId="10" xfId="0" applyNumberFormat="1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20" fontId="10" fillId="0" borderId="106" xfId="0" applyNumberFormat="1" applyFont="1" applyFill="1" applyBorder="1" applyAlignment="1" applyProtection="1">
      <alignment horizontal="center" vertical="distributed"/>
      <protection locked="0"/>
    </xf>
    <xf numFmtId="0" fontId="10" fillId="0" borderId="155" xfId="0" applyFont="1" applyFill="1" applyBorder="1" applyAlignment="1" applyProtection="1">
      <alignment horizontal="center" vertical="distributed"/>
      <protection locked="0"/>
    </xf>
    <xf numFmtId="0" fontId="10" fillId="0" borderId="106" xfId="0" applyFont="1" applyFill="1" applyBorder="1" applyAlignment="1" applyProtection="1">
      <alignment horizontal="center" vertical="distributed"/>
      <protection locked="0"/>
    </xf>
    <xf numFmtId="0" fontId="10" fillId="0" borderId="100" xfId="0" applyFont="1" applyFill="1" applyBorder="1" applyAlignment="1" applyProtection="1">
      <alignment horizontal="center" vertical="distributed"/>
      <protection locked="0"/>
    </xf>
    <xf numFmtId="0" fontId="10" fillId="0" borderId="112" xfId="0" applyFont="1" applyFill="1" applyBorder="1" applyAlignment="1" applyProtection="1">
      <alignment horizontal="center" vertical="distributed"/>
      <protection locked="0"/>
    </xf>
    <xf numFmtId="0" fontId="40" fillId="0" borderId="1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shrinkToFit="1"/>
    </xf>
    <xf numFmtId="0" fontId="8" fillId="0" borderId="157" xfId="0" applyFont="1" applyFill="1" applyBorder="1" applyAlignment="1" applyProtection="1">
      <alignment vertical="center" wrapText="1"/>
      <protection locked="0"/>
    </xf>
    <xf numFmtId="0" fontId="8" fillId="0" borderId="106" xfId="0" applyFont="1" applyFill="1" applyBorder="1" applyAlignment="1" applyProtection="1">
      <alignment vertical="center" wrapText="1"/>
      <protection locked="0"/>
    </xf>
    <xf numFmtId="0" fontId="8" fillId="0" borderId="116" xfId="0" applyFont="1" applyFill="1" applyBorder="1" applyAlignment="1" applyProtection="1">
      <alignment vertical="center"/>
      <protection locked="0"/>
    </xf>
    <xf numFmtId="0" fontId="8" fillId="0" borderId="84" xfId="0" applyFont="1" applyFill="1" applyBorder="1" applyAlignment="1" applyProtection="1">
      <alignment vertical="center"/>
      <protection locked="0"/>
    </xf>
    <xf numFmtId="0" fontId="8" fillId="0" borderId="81" xfId="0" applyFont="1" applyFill="1" applyBorder="1" applyAlignment="1" applyProtection="1">
      <alignment vertical="center"/>
      <protection locked="0"/>
    </xf>
    <xf numFmtId="0" fontId="8" fillId="0" borderId="82" xfId="0" applyFont="1" applyFill="1" applyBorder="1" applyAlignment="1" applyProtection="1">
      <alignment vertical="center"/>
      <protection locked="0"/>
    </xf>
    <xf numFmtId="0" fontId="8" fillId="0" borderId="105" xfId="0" applyFont="1" applyFill="1" applyBorder="1" applyAlignment="1" applyProtection="1">
      <alignment vertical="center"/>
      <protection locked="0"/>
    </xf>
    <xf numFmtId="0" fontId="8" fillId="0" borderId="106" xfId="0" applyFont="1" applyFill="1" applyBorder="1" applyAlignment="1" applyProtection="1">
      <alignment vertical="center"/>
      <protection locked="0"/>
    </xf>
    <xf numFmtId="0" fontId="8" fillId="0" borderId="115" xfId="0" applyFont="1" applyFill="1" applyBorder="1" applyAlignment="1" applyProtection="1">
      <alignment vertical="center"/>
      <protection locked="0"/>
    </xf>
    <xf numFmtId="0" fontId="8" fillId="0" borderId="81" xfId="0" applyFont="1" applyFill="1" applyBorder="1" applyAlignment="1" applyProtection="1">
      <alignment vertical="center" wrapText="1"/>
      <protection locked="0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159" xfId="0" applyFont="1" applyFill="1" applyBorder="1" applyAlignment="1" applyProtection="1">
      <alignment horizontal="center" vertical="center" wrapText="1"/>
      <protection locked="0"/>
    </xf>
    <xf numFmtId="0" fontId="8" fillId="0" borderId="161" xfId="0" applyFont="1" applyFill="1" applyBorder="1" applyAlignment="1" applyProtection="1">
      <alignment horizontal="center" vertical="center" wrapText="1"/>
      <protection locked="0"/>
    </xf>
    <xf numFmtId="0" fontId="10" fillId="0" borderId="159" xfId="0" applyFont="1" applyFill="1" applyBorder="1" applyAlignment="1" applyProtection="1">
      <alignment horizontal="center" vertical="center" wrapText="1"/>
      <protection locked="0"/>
    </xf>
    <xf numFmtId="0" fontId="10" fillId="0" borderId="161" xfId="0" applyFont="1" applyFill="1" applyBorder="1" applyAlignment="1" applyProtection="1">
      <alignment horizontal="center" vertical="center" wrapText="1"/>
      <protection locked="0"/>
    </xf>
    <xf numFmtId="188" fontId="20" fillId="0" borderId="22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0" fontId="8" fillId="0" borderId="154" xfId="0" applyFont="1" applyFill="1" applyBorder="1" applyAlignment="1" applyProtection="1">
      <alignment vertical="center"/>
      <protection locked="0"/>
    </xf>
    <xf numFmtId="0" fontId="0" fillId="0" borderId="163" xfId="0" applyFill="1" applyBorder="1" applyAlignment="1">
      <alignment vertical="center"/>
    </xf>
    <xf numFmtId="0" fontId="0" fillId="0" borderId="155" xfId="0" applyFill="1" applyBorder="1" applyAlignment="1">
      <alignment vertical="center"/>
    </xf>
    <xf numFmtId="0" fontId="10" fillId="0" borderId="160" xfId="0" applyFont="1" applyFill="1" applyBorder="1" applyAlignment="1" applyProtection="1">
      <alignment horizontal="center" vertical="center" wrapText="1"/>
      <protection locked="0"/>
    </xf>
    <xf numFmtId="0" fontId="0" fillId="0" borderId="81" xfId="0" applyFill="1" applyBorder="1" applyAlignment="1">
      <alignment vertical="center"/>
    </xf>
    <xf numFmtId="0" fontId="0" fillId="0" borderId="115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be_kibou" xfId="61"/>
    <cellStyle name="Followed Hyperlink" xfId="62"/>
    <cellStyle name="良い" xfId="63"/>
  </cellStyles>
  <dxfs count="7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sanbe.niye.go.jp/sb/wp-content/uploads/syosyo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3848100</xdr:colOff>
      <xdr:row>8</xdr:row>
      <xdr:rowOff>352425</xdr:rowOff>
    </xdr:from>
    <xdr:to>
      <xdr:col>4</xdr:col>
      <xdr:colOff>5295900</xdr:colOff>
      <xdr:row>12</xdr:row>
      <xdr:rowOff>19050</xdr:rowOff>
    </xdr:to>
    <xdr:pic>
      <xdr:nvPicPr>
        <xdr:cNvPr id="1" name="図 4" descr="べえファミリーｊｐ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00850" y="3686175"/>
          <a:ext cx="1447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28575</xdr:colOff>
      <xdr:row>61</xdr:row>
      <xdr:rowOff>133350</xdr:rowOff>
    </xdr:from>
    <xdr:to>
      <xdr:col>73</xdr:col>
      <xdr:colOff>133350</xdr:colOff>
      <xdr:row>66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896225" y="11477625"/>
          <a:ext cx="1962150" cy="590550"/>
        </a:xfrm>
        <a:prstGeom prst="wedgeRoundRectCallout">
          <a:avLst>
            <a:gd name="adj1" fmla="val -51569"/>
            <a:gd name="adj2" fmla="val -89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oneCellAnchor>
    <xdr:from>
      <xdr:col>49</xdr:col>
      <xdr:colOff>123825</xdr:colOff>
      <xdr:row>3</xdr:row>
      <xdr:rowOff>76200</xdr:rowOff>
    </xdr:from>
    <xdr:ext cx="533400" cy="238125"/>
    <xdr:sp>
      <xdr:nvSpPr>
        <xdr:cNvPr id="2" name="テキスト ボックス 13"/>
        <xdr:cNvSpPr txBox="1">
          <a:spLocks noChangeArrowheads="1"/>
        </xdr:cNvSpPr>
      </xdr:nvSpPr>
      <xdr:spPr>
        <a:xfrm>
          <a:off x="6591300" y="533400"/>
          <a:ext cx="533400" cy="238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59</xdr:col>
      <xdr:colOff>85725</xdr:colOff>
      <xdr:row>3</xdr:row>
      <xdr:rowOff>85725</xdr:rowOff>
    </xdr:from>
    <xdr:to>
      <xdr:col>79</xdr:col>
      <xdr:colOff>0</xdr:colOff>
      <xdr:row>7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810500" y="542925"/>
          <a:ext cx="2771775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エクセルの枠線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格子線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を表示させたりさせない方法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メニューバーの「ツール」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「表示」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「枠線」のチェックを入れます。</a:t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12</xdr:col>
      <xdr:colOff>19050</xdr:colOff>
      <xdr:row>5</xdr:row>
      <xdr:rowOff>57150</xdr:rowOff>
    </xdr:to>
    <xdr:pic>
      <xdr:nvPicPr>
        <xdr:cNvPr id="4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533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76200</xdr:colOff>
      <xdr:row>61</xdr:row>
      <xdr:rowOff>133350</xdr:rowOff>
    </xdr:from>
    <xdr:to>
      <xdr:col>75</xdr:col>
      <xdr:colOff>47625</xdr:colOff>
      <xdr:row>66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800975" y="11477625"/>
          <a:ext cx="2257425" cy="590550"/>
        </a:xfrm>
        <a:prstGeom prst="wedgeRoundRectCallout">
          <a:avLst>
            <a:gd name="adj1" fmla="val -51569"/>
            <a:gd name="adj2" fmla="val -89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59</xdr:col>
      <xdr:colOff>85725</xdr:colOff>
      <xdr:row>3</xdr:row>
      <xdr:rowOff>85725</xdr:rowOff>
    </xdr:from>
    <xdr:to>
      <xdr:col>79</xdr:col>
      <xdr:colOff>0</xdr:colOff>
      <xdr:row>7</xdr:row>
      <xdr:rowOff>85725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810500" y="542925"/>
          <a:ext cx="2771775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エクセルの枠線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格子線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を表示させたりさせない方法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メニューバーの「ツール」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「表示」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「枠線」のチェックを入れます。</a:t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12</xdr:col>
      <xdr:colOff>19050</xdr:colOff>
      <xdr:row>5</xdr:row>
      <xdr:rowOff>57150</xdr:rowOff>
    </xdr:to>
    <xdr:pic>
      <xdr:nvPicPr>
        <xdr:cNvPr id="3" name="Picture 13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533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15</xdr:row>
      <xdr:rowOff>114300</xdr:rowOff>
    </xdr:from>
    <xdr:ext cx="4924425" cy="419100"/>
    <xdr:sp>
      <xdr:nvSpPr>
        <xdr:cNvPr id="1" name="テキスト ボックス 3"/>
        <xdr:cNvSpPr txBox="1">
          <a:spLocks noChangeArrowheads="1"/>
        </xdr:cNvSpPr>
      </xdr:nvSpPr>
      <xdr:spPr>
        <a:xfrm>
          <a:off x="8210550" y="15830550"/>
          <a:ext cx="492442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研修は，それぞれ午前・午後・夜の研修時間の中で計画してください。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それ以外の時間の研修については，ご相談ください。</a:t>
          </a:r>
        </a:p>
      </xdr:txBody>
    </xdr:sp>
    <xdr:clientData/>
  </xdr:oneCellAnchor>
  <xdr:oneCellAnchor>
    <xdr:from>
      <xdr:col>12</xdr:col>
      <xdr:colOff>0</xdr:colOff>
      <xdr:row>16</xdr:row>
      <xdr:rowOff>152400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4497050" y="1622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381000</xdr:colOff>
      <xdr:row>1</xdr:row>
      <xdr:rowOff>314325</xdr:rowOff>
    </xdr:from>
    <xdr:ext cx="1104900" cy="495300"/>
    <xdr:sp>
      <xdr:nvSpPr>
        <xdr:cNvPr id="3" name="テキスト ボックス 7"/>
        <xdr:cNvSpPr txBox="1">
          <a:spLocks noChangeArrowheads="1"/>
        </xdr:cNvSpPr>
      </xdr:nvSpPr>
      <xdr:spPr>
        <a:xfrm>
          <a:off x="21859875" y="1352550"/>
          <a:ext cx="1104900" cy="4953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14</xdr:col>
      <xdr:colOff>533400</xdr:colOff>
      <xdr:row>15</xdr:row>
      <xdr:rowOff>114300</xdr:rowOff>
    </xdr:from>
    <xdr:to>
      <xdr:col>22</xdr:col>
      <xdr:colOff>38100</xdr:colOff>
      <xdr:row>17</xdr:row>
      <xdr:rowOff>85725</xdr:rowOff>
    </xdr:to>
    <xdr:sp>
      <xdr:nvSpPr>
        <xdr:cNvPr id="4" name="四角形吹き出し 8"/>
        <xdr:cNvSpPr>
          <a:spLocks/>
        </xdr:cNvSpPr>
      </xdr:nvSpPr>
      <xdr:spPr>
        <a:xfrm>
          <a:off x="15963900" y="15830550"/>
          <a:ext cx="7467600" cy="495300"/>
        </a:xfrm>
        <a:prstGeom prst="wedgeRectCallout">
          <a:avLst>
            <a:gd name="adj1" fmla="val 12481"/>
            <a:gd name="adj2" fmla="val -1797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に消灯放送が流れますが，希望により中止することもできます。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中止希望の場合は，「中止」とご記入ください。</a:t>
          </a:r>
        </a:p>
      </xdr:txBody>
    </xdr:sp>
    <xdr:clientData/>
  </xdr:twoCellAnchor>
  <xdr:twoCellAnchor>
    <xdr:from>
      <xdr:col>24</xdr:col>
      <xdr:colOff>28575</xdr:colOff>
      <xdr:row>24</xdr:row>
      <xdr:rowOff>28575</xdr:rowOff>
    </xdr:from>
    <xdr:to>
      <xdr:col>27</xdr:col>
      <xdr:colOff>666750</xdr:colOff>
      <xdr:row>29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24260175" y="17468850"/>
          <a:ext cx="2695575" cy="895350"/>
        </a:xfrm>
        <a:prstGeom prst="wedgeRoundRectCallout">
          <a:avLst>
            <a:gd name="adj1" fmla="val -47041"/>
            <a:gd name="adj2" fmla="val -8859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</xdr:col>
      <xdr:colOff>304800</xdr:colOff>
      <xdr:row>1</xdr:row>
      <xdr:rowOff>76200</xdr:rowOff>
    </xdr:from>
    <xdr:to>
      <xdr:col>1</xdr:col>
      <xdr:colOff>647700</xdr:colOff>
      <xdr:row>1</xdr:row>
      <xdr:rowOff>409575</xdr:rowOff>
    </xdr:to>
    <xdr:pic>
      <xdr:nvPicPr>
        <xdr:cNvPr id="6" name="Picture 8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1144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381000</xdr:rowOff>
    </xdr:from>
    <xdr:to>
      <xdr:col>15</xdr:col>
      <xdr:colOff>333375</xdr:colOff>
      <xdr:row>0</xdr:row>
      <xdr:rowOff>752475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248150" y="381000"/>
          <a:ext cx="12258675" cy="3714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当シートは記入例です。実際の入力時には「実際に入力する」リンクをクリックして、空白シートをご利用ください。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0</xdr:row>
      <xdr:rowOff>161925</xdr:rowOff>
    </xdr:from>
    <xdr:ext cx="12411075" cy="600075"/>
    <xdr:sp>
      <xdr:nvSpPr>
        <xdr:cNvPr id="1" name="Text Box 90"/>
        <xdr:cNvSpPr txBox="1">
          <a:spLocks noChangeArrowheads="1"/>
        </xdr:cNvSpPr>
      </xdr:nvSpPr>
      <xdr:spPr>
        <a:xfrm>
          <a:off x="4705350" y="161925"/>
          <a:ext cx="12411075" cy="6000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・「利用申込書」シートに入力した内容が、このシートに自動的に反映される箇所があります。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・セル内で改行したい場合はキーボードの「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Alt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」を押下します。</a:t>
          </a:r>
        </a:p>
      </xdr:txBody>
    </xdr:sp>
    <xdr:clientData/>
  </xdr:oneCellAnchor>
  <xdr:oneCellAnchor>
    <xdr:from>
      <xdr:col>7</xdr:col>
      <xdr:colOff>800100</xdr:colOff>
      <xdr:row>15</xdr:row>
      <xdr:rowOff>114300</xdr:rowOff>
    </xdr:from>
    <xdr:ext cx="4953000" cy="438150"/>
    <xdr:sp>
      <xdr:nvSpPr>
        <xdr:cNvPr id="2" name="テキスト ボックス 3"/>
        <xdr:cNvSpPr txBox="1">
          <a:spLocks noChangeArrowheads="1"/>
        </xdr:cNvSpPr>
      </xdr:nvSpPr>
      <xdr:spPr>
        <a:xfrm>
          <a:off x="8191500" y="15830550"/>
          <a:ext cx="495300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研修は，それぞれ午前・午後・夜の研修時間の中で計画してください。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それ以外の時間の研修については，ご相談ください。</a:t>
          </a:r>
        </a:p>
      </xdr:txBody>
    </xdr:sp>
    <xdr:clientData/>
  </xdr:oneCellAnchor>
  <xdr:oneCellAnchor>
    <xdr:from>
      <xdr:col>11</xdr:col>
      <xdr:colOff>476250</xdr:colOff>
      <xdr:row>16</xdr:row>
      <xdr:rowOff>142875</xdr:rowOff>
    </xdr:from>
    <xdr:ext cx="190500" cy="3810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4458950" y="1621155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14</xdr:col>
      <xdr:colOff>533400</xdr:colOff>
      <xdr:row>15</xdr:row>
      <xdr:rowOff>114300</xdr:rowOff>
    </xdr:from>
    <xdr:to>
      <xdr:col>22</xdr:col>
      <xdr:colOff>38100</xdr:colOff>
      <xdr:row>17</xdr:row>
      <xdr:rowOff>123825</xdr:rowOff>
    </xdr:to>
    <xdr:sp>
      <xdr:nvSpPr>
        <xdr:cNvPr id="4" name="四角形吹き出し 8"/>
        <xdr:cNvSpPr>
          <a:spLocks/>
        </xdr:cNvSpPr>
      </xdr:nvSpPr>
      <xdr:spPr>
        <a:xfrm>
          <a:off x="15944850" y="15830550"/>
          <a:ext cx="7467600" cy="533400"/>
        </a:xfrm>
        <a:prstGeom prst="wedgeRectCallout">
          <a:avLst>
            <a:gd name="adj1" fmla="val 12500"/>
            <a:gd name="adj2" fmla="val -16964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</a:t>
          </a:r>
          <a:r>
            <a:rPr lang="en-US" cap="none" sz="1200" b="0" i="0" u="none" baseline="0">
              <a:solidFill>
                <a:srgbClr val="000000"/>
              </a:solidFill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に消灯放送が流れますが，希望により中止することもできます。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中止希望の場合は，「中止」とご記入ください。</a:t>
          </a:r>
        </a:p>
      </xdr:txBody>
    </xdr:sp>
    <xdr:clientData/>
  </xdr:twoCellAnchor>
  <xdr:twoCellAnchor>
    <xdr:from>
      <xdr:col>24</xdr:col>
      <xdr:colOff>314325</xdr:colOff>
      <xdr:row>22</xdr:row>
      <xdr:rowOff>123825</xdr:rowOff>
    </xdr:from>
    <xdr:to>
      <xdr:col>28</xdr:col>
      <xdr:colOff>266700</xdr:colOff>
      <xdr:row>27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4526875" y="17221200"/>
          <a:ext cx="2695575" cy="895350"/>
        </a:xfrm>
        <a:prstGeom prst="wedgeRoundRectCallout">
          <a:avLst>
            <a:gd name="adj1" fmla="val -52472"/>
            <a:gd name="adj2" fmla="val -8723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にズレがある場合は、適宜、</a:t>
          </a:r>
          <a:r>
            <a:rPr lang="en-US" cap="none" sz="16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境界線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をドラッグして調節してください。</a:t>
          </a:r>
        </a:p>
      </xdr:txBody>
    </xdr:sp>
    <xdr:clientData/>
  </xdr:twoCellAnchor>
  <xdr:twoCellAnchor>
    <xdr:from>
      <xdr:col>1</xdr:col>
      <xdr:colOff>257175</xdr:colOff>
      <xdr:row>1</xdr:row>
      <xdr:rowOff>76200</xdr:rowOff>
    </xdr:from>
    <xdr:to>
      <xdr:col>1</xdr:col>
      <xdr:colOff>628650</xdr:colOff>
      <xdr:row>1</xdr:row>
      <xdr:rowOff>409575</xdr:rowOff>
    </xdr:to>
    <xdr:pic>
      <xdr:nvPicPr>
        <xdr:cNvPr id="6" name="Picture 9" descr="所章"/>
        <xdr:cNvPicPr preferRelativeResize="1">
          <a:picLocks noChangeAspect="1"/>
        </xdr:cNvPicPr>
      </xdr:nvPicPr>
      <xdr:blipFill>
        <a:blip r:link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111442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E20"/>
  <sheetViews>
    <sheetView showGridLines="0" showZeros="0" zoomScalePageLayoutView="0" workbookViewId="0" topLeftCell="A1">
      <selection activeCell="C5" sqref="C5"/>
    </sheetView>
  </sheetViews>
  <sheetFormatPr defaultColWidth="9.00390625" defaultRowHeight="13.5"/>
  <cols>
    <col min="1" max="1" width="4.00390625" style="54" customWidth="1"/>
    <col min="2" max="2" width="5.375" style="54" customWidth="1"/>
    <col min="3" max="3" width="19.125" style="54" customWidth="1"/>
    <col min="4" max="4" width="10.25390625" style="54" customWidth="1"/>
    <col min="5" max="5" width="72.25390625" style="54" customWidth="1"/>
    <col min="6" max="16384" width="9.00390625" style="54" customWidth="1"/>
  </cols>
  <sheetData>
    <row r="1" ht="14.25" thickBot="1"/>
    <row r="2" spans="2:5" ht="37.5" customHeight="1">
      <c r="B2" s="116" t="s">
        <v>216</v>
      </c>
      <c r="C2" s="117"/>
      <c r="D2" s="117"/>
      <c r="E2" s="118"/>
    </row>
    <row r="3" spans="2:5" ht="37.5" customHeight="1">
      <c r="B3" s="123" t="s">
        <v>226</v>
      </c>
      <c r="C3" s="124"/>
      <c r="D3" s="124"/>
      <c r="E3" s="125"/>
    </row>
    <row r="4" spans="2:5" ht="30" customHeight="1">
      <c r="B4" s="119" t="s">
        <v>217</v>
      </c>
      <c r="C4" s="120"/>
      <c r="D4" s="120"/>
      <c r="E4" s="55"/>
    </row>
    <row r="5" spans="2:5" ht="39.75" customHeight="1">
      <c r="B5" s="98">
        <v>1</v>
      </c>
      <c r="C5" s="99" t="s">
        <v>285</v>
      </c>
      <c r="D5" s="103" t="s">
        <v>157</v>
      </c>
      <c r="E5" s="57" t="s">
        <v>221</v>
      </c>
    </row>
    <row r="6" spans="2:5" ht="39.75" customHeight="1">
      <c r="B6" s="56">
        <v>2</v>
      </c>
      <c r="C6" s="96" t="s">
        <v>38</v>
      </c>
      <c r="D6" s="96" t="s">
        <v>157</v>
      </c>
      <c r="E6" s="57" t="s">
        <v>222</v>
      </c>
    </row>
    <row r="7" spans="2:5" ht="39.75" customHeight="1">
      <c r="B7" s="56">
        <v>3</v>
      </c>
      <c r="C7" s="104" t="s">
        <v>227</v>
      </c>
      <c r="D7" s="65" t="s">
        <v>229</v>
      </c>
      <c r="E7" s="57" t="s">
        <v>228</v>
      </c>
    </row>
    <row r="8" spans="2:5" ht="24" customHeight="1">
      <c r="B8" s="58"/>
      <c r="C8" s="63"/>
      <c r="D8" s="64"/>
      <c r="E8" s="62"/>
    </row>
    <row r="9" spans="2:5" ht="30" customHeight="1">
      <c r="B9" s="121" t="s">
        <v>31</v>
      </c>
      <c r="C9" s="122"/>
      <c r="D9" s="122"/>
      <c r="E9" s="102"/>
    </row>
    <row r="10" spans="2:5" ht="39.75" customHeight="1">
      <c r="B10" s="59">
        <v>1</v>
      </c>
      <c r="C10" s="115" t="s">
        <v>292</v>
      </c>
      <c r="D10" s="115"/>
      <c r="E10" s="105" t="s">
        <v>291</v>
      </c>
    </row>
    <row r="11" spans="2:5" ht="39.75" customHeight="1">
      <c r="B11" s="59">
        <v>2</v>
      </c>
      <c r="C11" s="112" t="s">
        <v>29</v>
      </c>
      <c r="D11" s="112"/>
      <c r="E11" s="101" t="s">
        <v>290</v>
      </c>
    </row>
    <row r="12" spans="2:5" ht="39.75" customHeight="1" thickBot="1">
      <c r="B12" s="60">
        <v>3</v>
      </c>
      <c r="C12" s="113" t="s">
        <v>30</v>
      </c>
      <c r="D12" s="114"/>
      <c r="E12" s="61" t="s">
        <v>225</v>
      </c>
    </row>
    <row r="13" ht="18" customHeight="1"/>
    <row r="14" ht="18" customHeight="1">
      <c r="C14" s="54" t="s">
        <v>223</v>
      </c>
    </row>
    <row r="15" spans="3:4" ht="18" customHeight="1">
      <c r="C15" s="53">
        <v>43189</v>
      </c>
      <c r="D15" s="54" t="s">
        <v>224</v>
      </c>
    </row>
    <row r="16" ht="18" customHeight="1">
      <c r="C16" s="53"/>
    </row>
    <row r="17" ht="18" customHeight="1">
      <c r="C17" s="53"/>
    </row>
    <row r="18" ht="18" customHeight="1">
      <c r="C18" s="53"/>
    </row>
    <row r="19" ht="18" customHeight="1">
      <c r="C19" s="53"/>
    </row>
    <row r="20" ht="18" customHeight="1">
      <c r="C20" s="53"/>
    </row>
    <row r="21" ht="18" customHeight="1"/>
    <row r="22" ht="18" customHeight="1"/>
    <row r="23" ht="18" customHeight="1"/>
  </sheetData>
  <sheetProtection/>
  <mergeCells count="7">
    <mergeCell ref="C11:D11"/>
    <mergeCell ref="C12:D12"/>
    <mergeCell ref="C10:D10"/>
    <mergeCell ref="B2:E2"/>
    <mergeCell ref="B4:D4"/>
    <mergeCell ref="B9:D9"/>
    <mergeCell ref="B3:E3"/>
  </mergeCells>
  <hyperlinks>
    <hyperlink ref="D6" location="活動日程表・記入例!A1" display="記入例"/>
    <hyperlink ref="C5" location="利用申込書!A1" display="利用申込書"/>
    <hyperlink ref="C6" location="活動日程表!A1" display="活動日程表"/>
    <hyperlink ref="D5" location="'利用申込書 ・記入例'!A1" display="記入例"/>
  </hyperlinks>
  <printOptions/>
  <pageMargins left="1.28" right="0.55" top="0.97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V66"/>
  <sheetViews>
    <sheetView tabSelected="1" view="pageBreakPreview" zoomScaleSheetLayoutView="100" workbookViewId="0" topLeftCell="A13">
      <selection activeCell="X34" sqref="X34"/>
    </sheetView>
  </sheetViews>
  <sheetFormatPr defaultColWidth="1.875" defaultRowHeight="18" customHeight="1"/>
  <cols>
    <col min="1" max="1" width="0.875" style="26" customWidth="1"/>
    <col min="2" max="58" width="1.75390625" style="26" customWidth="1"/>
    <col min="59" max="59" width="0.74609375" style="26" customWidth="1"/>
    <col min="60" max="16384" width="1.875" style="26" customWidth="1"/>
  </cols>
  <sheetData>
    <row r="1" ht="12" customHeight="1"/>
    <row r="2" spans="1:21" ht="12" customHeight="1">
      <c r="A2" s="126" t="s">
        <v>28</v>
      </c>
      <c r="B2" s="126"/>
      <c r="C2" s="126"/>
      <c r="D2" s="126"/>
      <c r="E2" s="126"/>
      <c r="F2" s="126"/>
      <c r="G2" s="126"/>
      <c r="H2" s="108"/>
      <c r="K2" s="126" t="s">
        <v>205</v>
      </c>
      <c r="L2" s="126"/>
      <c r="M2" s="126"/>
      <c r="N2" s="126"/>
      <c r="O2" s="126"/>
      <c r="P2" s="126"/>
      <c r="Q2" s="126"/>
      <c r="R2" s="126"/>
      <c r="S2" s="126"/>
      <c r="T2" s="126"/>
      <c r="U2" s="108"/>
    </row>
    <row r="3" ht="12" customHeight="1"/>
    <row r="4" spans="2:58" ht="10.5" customHeight="1">
      <c r="B4" s="136" t="s">
        <v>241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2:58" ht="10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</row>
    <row r="6" spans="2:58" ht="10.5" customHeight="1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2:58" ht="17.25" customHeight="1" thickBot="1" thickTop="1">
      <c r="B7" s="138" t="s">
        <v>235</v>
      </c>
      <c r="C7" s="139"/>
      <c r="D7" s="139"/>
      <c r="E7" s="139"/>
      <c r="F7" s="140"/>
      <c r="G7" s="141" t="s">
        <v>269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3"/>
      <c r="AO7" s="144" t="s">
        <v>161</v>
      </c>
      <c r="AP7" s="145"/>
      <c r="AQ7" s="145"/>
      <c r="AR7" s="148" t="s">
        <v>297</v>
      </c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50"/>
    </row>
    <row r="8" spans="1:58" ht="8.25" customHeight="1" thickBot="1">
      <c r="A8" s="27"/>
      <c r="B8" s="154" t="s">
        <v>26</v>
      </c>
      <c r="C8" s="155"/>
      <c r="D8" s="155"/>
      <c r="E8" s="155"/>
      <c r="F8" s="156"/>
      <c r="G8" s="163" t="s">
        <v>307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5"/>
      <c r="AO8" s="146"/>
      <c r="AP8" s="147"/>
      <c r="AQ8" s="147"/>
      <c r="AR8" s="151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3"/>
    </row>
    <row r="9" spans="1:58" ht="12.75" customHeight="1" thickBot="1">
      <c r="A9" s="27"/>
      <c r="B9" s="157"/>
      <c r="C9" s="158"/>
      <c r="D9" s="158"/>
      <c r="E9" s="158"/>
      <c r="F9" s="159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  <c r="AO9" s="146" t="s">
        <v>163</v>
      </c>
      <c r="AP9" s="147"/>
      <c r="AQ9" s="147"/>
      <c r="AR9" s="172" t="s">
        <v>298</v>
      </c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</row>
    <row r="10" spans="1:58" ht="12.75" customHeight="1" thickBot="1">
      <c r="A10" s="27"/>
      <c r="B10" s="160"/>
      <c r="C10" s="161"/>
      <c r="D10" s="161"/>
      <c r="E10" s="161"/>
      <c r="F10" s="162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46"/>
      <c r="AP10" s="147"/>
      <c r="AQ10" s="147"/>
      <c r="AR10" s="151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3"/>
    </row>
    <row r="11" spans="1:58" ht="16.5" customHeight="1">
      <c r="A11" s="27"/>
      <c r="B11" s="175" t="s">
        <v>235</v>
      </c>
      <c r="C11" s="176"/>
      <c r="D11" s="176"/>
      <c r="E11" s="176"/>
      <c r="F11" s="177"/>
      <c r="G11" s="178" t="s">
        <v>265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80"/>
      <c r="V11" s="181" t="s">
        <v>235</v>
      </c>
      <c r="W11" s="182"/>
      <c r="X11" s="182"/>
      <c r="Y11" s="183"/>
      <c r="Z11" s="178" t="s">
        <v>302</v>
      </c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80"/>
      <c r="AO11" s="184" t="s">
        <v>165</v>
      </c>
      <c r="AP11" s="185"/>
      <c r="AQ11" s="186"/>
      <c r="AR11" s="172" t="s">
        <v>299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</row>
    <row r="12" spans="1:58" ht="8.25" customHeight="1">
      <c r="A12" s="27"/>
      <c r="B12" s="154" t="s">
        <v>236</v>
      </c>
      <c r="C12" s="155"/>
      <c r="D12" s="155"/>
      <c r="E12" s="155"/>
      <c r="F12" s="156"/>
      <c r="G12" s="163" t="s">
        <v>300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194" t="s">
        <v>27</v>
      </c>
      <c r="W12" s="155"/>
      <c r="X12" s="155"/>
      <c r="Y12" s="156"/>
      <c r="Z12" s="163" t="s">
        <v>301</v>
      </c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5"/>
      <c r="AO12" s="187"/>
      <c r="AP12" s="158"/>
      <c r="AQ12" s="188"/>
      <c r="AR12" s="191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</row>
    <row r="13" spans="1:58" ht="12.75" customHeight="1">
      <c r="A13" s="27"/>
      <c r="B13" s="157"/>
      <c r="C13" s="158"/>
      <c r="D13" s="158"/>
      <c r="E13" s="158"/>
      <c r="F13" s="159"/>
      <c r="G13" s="166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8"/>
      <c r="V13" s="187"/>
      <c r="W13" s="158"/>
      <c r="X13" s="158"/>
      <c r="Y13" s="159"/>
      <c r="Z13" s="166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87"/>
      <c r="AP13" s="158"/>
      <c r="AQ13" s="188"/>
      <c r="AR13" s="191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</row>
    <row r="14" spans="1:58" ht="12.75" customHeight="1" thickBot="1">
      <c r="A14" s="27"/>
      <c r="B14" s="160"/>
      <c r="C14" s="161"/>
      <c r="D14" s="161"/>
      <c r="E14" s="161"/>
      <c r="F14" s="162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189"/>
      <c r="W14" s="161"/>
      <c r="X14" s="161"/>
      <c r="Y14" s="162"/>
      <c r="Z14" s="169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1"/>
      <c r="AO14" s="189"/>
      <c r="AP14" s="161"/>
      <c r="AQ14" s="190"/>
      <c r="AR14" s="151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2:58" ht="24" customHeight="1" thickBot="1">
      <c r="B15" s="195" t="s">
        <v>294</v>
      </c>
      <c r="C15" s="196"/>
      <c r="D15" s="196"/>
      <c r="E15" s="196"/>
      <c r="F15" s="197"/>
      <c r="G15" s="198" t="s">
        <v>266</v>
      </c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9" t="s">
        <v>311</v>
      </c>
      <c r="AP15" s="200"/>
      <c r="AQ15" s="200"/>
      <c r="AR15" s="200"/>
      <c r="AS15" s="200"/>
      <c r="AT15" s="201" t="s">
        <v>248</v>
      </c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3"/>
    </row>
    <row r="16" spans="2:58" ht="15" customHeight="1">
      <c r="B16" s="204" t="s">
        <v>315</v>
      </c>
      <c r="C16" s="158"/>
      <c r="D16" s="158"/>
      <c r="E16" s="158"/>
      <c r="F16" s="159"/>
      <c r="G16" s="205" t="s">
        <v>49</v>
      </c>
      <c r="H16" s="206"/>
      <c r="I16" s="207" t="s">
        <v>303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</row>
    <row r="17" spans="2:118" ht="15" customHeight="1">
      <c r="B17" s="157"/>
      <c r="C17" s="158"/>
      <c r="D17" s="158"/>
      <c r="E17" s="158"/>
      <c r="F17" s="159"/>
      <c r="G17" s="209" t="s">
        <v>304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1"/>
      <c r="DN17" s="27"/>
    </row>
    <row r="18" spans="2:118" ht="15" customHeight="1" thickBot="1">
      <c r="B18" s="160"/>
      <c r="C18" s="161"/>
      <c r="D18" s="161"/>
      <c r="E18" s="161"/>
      <c r="F18" s="162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4"/>
      <c r="DN18" s="31"/>
    </row>
    <row r="19" spans="2:118" ht="15" customHeight="1">
      <c r="B19" s="215" t="s">
        <v>2</v>
      </c>
      <c r="C19" s="185"/>
      <c r="D19" s="185"/>
      <c r="E19" s="185"/>
      <c r="F19" s="216"/>
      <c r="G19" s="217" t="s">
        <v>306</v>
      </c>
      <c r="H19" s="218"/>
      <c r="I19" s="218"/>
      <c r="J19" s="221">
        <v>3</v>
      </c>
      <c r="K19" s="221"/>
      <c r="L19" s="221"/>
      <c r="M19" s="218" t="s">
        <v>166</v>
      </c>
      <c r="N19" s="218"/>
      <c r="O19" s="221">
        <v>10</v>
      </c>
      <c r="P19" s="221"/>
      <c r="Q19" s="221"/>
      <c r="R19" s="218" t="s">
        <v>167</v>
      </c>
      <c r="S19" s="218"/>
      <c r="T19" s="221">
        <v>9</v>
      </c>
      <c r="U19" s="221"/>
      <c r="V19" s="221"/>
      <c r="W19" s="218" t="s">
        <v>168</v>
      </c>
      <c r="X19" s="218"/>
      <c r="Y19" s="222" t="str">
        <f>IF(OR(J19="",O19="",T19=""),"（　　　）～",TEXT(WEEKDAY(DATE(2018+J19,O19,T19)),"(aaa) ～"))</f>
        <v>(土) ～</v>
      </c>
      <c r="Z19" s="222"/>
      <c r="AA19" s="222"/>
      <c r="AB19" s="222"/>
      <c r="AC19" s="222"/>
      <c r="AD19" s="221">
        <v>10</v>
      </c>
      <c r="AE19" s="221"/>
      <c r="AF19" s="221"/>
      <c r="AG19" s="218" t="s">
        <v>167</v>
      </c>
      <c r="AH19" s="218"/>
      <c r="AI19" s="221">
        <v>12</v>
      </c>
      <c r="AJ19" s="221"/>
      <c r="AK19" s="221"/>
      <c r="AL19" s="218" t="s">
        <v>168</v>
      </c>
      <c r="AM19" s="218"/>
      <c r="AN19" s="222" t="str">
        <f>IF(OR(J19="",AD19="",AI19=""),"（　　　）",TEXT(WEEKDAY(DATE(2018+J19,AD19,AI19)),"(aaa)"))</f>
        <v>(火)</v>
      </c>
      <c r="AO19" s="222"/>
      <c r="AP19" s="222"/>
      <c r="AQ19" s="222"/>
      <c r="AR19" s="222"/>
      <c r="AS19" s="225"/>
      <c r="AT19" s="218" t="s">
        <v>169</v>
      </c>
      <c r="AU19" s="221">
        <v>3</v>
      </c>
      <c r="AV19" s="221"/>
      <c r="AW19" s="221"/>
      <c r="AX19" s="227" t="s">
        <v>170</v>
      </c>
      <c r="AY19" s="227"/>
      <c r="AZ19" s="221">
        <v>4</v>
      </c>
      <c r="BA19" s="221"/>
      <c r="BB19" s="221"/>
      <c r="BC19" s="227" t="s">
        <v>168</v>
      </c>
      <c r="BD19" s="227"/>
      <c r="BE19" s="218" t="s">
        <v>171</v>
      </c>
      <c r="BF19" s="229"/>
      <c r="DN19" s="31"/>
    </row>
    <row r="20" spans="2:116" ht="15" customHeight="1" thickBot="1">
      <c r="B20" s="157"/>
      <c r="C20" s="158"/>
      <c r="D20" s="158"/>
      <c r="E20" s="158"/>
      <c r="F20" s="159"/>
      <c r="G20" s="219"/>
      <c r="H20" s="220"/>
      <c r="I20" s="220"/>
      <c r="J20" s="167"/>
      <c r="K20" s="167"/>
      <c r="L20" s="167"/>
      <c r="M20" s="220"/>
      <c r="N20" s="220"/>
      <c r="O20" s="170"/>
      <c r="P20" s="170"/>
      <c r="Q20" s="170"/>
      <c r="R20" s="220"/>
      <c r="S20" s="220"/>
      <c r="T20" s="167"/>
      <c r="U20" s="167"/>
      <c r="V20" s="167"/>
      <c r="W20" s="220"/>
      <c r="X20" s="220"/>
      <c r="Y20" s="223"/>
      <c r="Z20" s="223"/>
      <c r="AA20" s="223"/>
      <c r="AB20" s="223"/>
      <c r="AC20" s="223"/>
      <c r="AD20" s="170"/>
      <c r="AE20" s="170"/>
      <c r="AF20" s="170"/>
      <c r="AG20" s="224"/>
      <c r="AH20" s="224"/>
      <c r="AI20" s="167"/>
      <c r="AJ20" s="167"/>
      <c r="AK20" s="167"/>
      <c r="AL20" s="220"/>
      <c r="AM20" s="220"/>
      <c r="AN20" s="223"/>
      <c r="AO20" s="223"/>
      <c r="AP20" s="223"/>
      <c r="AQ20" s="223"/>
      <c r="AR20" s="223"/>
      <c r="AS20" s="226"/>
      <c r="AT20" s="220"/>
      <c r="AU20" s="170"/>
      <c r="AV20" s="170"/>
      <c r="AW20" s="170"/>
      <c r="AX20" s="228"/>
      <c r="AY20" s="228"/>
      <c r="AZ20" s="170"/>
      <c r="BA20" s="170"/>
      <c r="BB20" s="170"/>
      <c r="BC20" s="228"/>
      <c r="BD20" s="228"/>
      <c r="BE20" s="224"/>
      <c r="BF20" s="230"/>
      <c r="DL20" s="31"/>
    </row>
    <row r="21" spans="2:116" ht="15" customHeight="1">
      <c r="B21" s="215" t="s">
        <v>158</v>
      </c>
      <c r="C21" s="185"/>
      <c r="D21" s="185"/>
      <c r="E21" s="185"/>
      <c r="F21" s="216"/>
      <c r="G21" s="234" t="s">
        <v>5</v>
      </c>
      <c r="H21" s="234"/>
      <c r="I21" s="234"/>
      <c r="J21" s="234"/>
      <c r="K21" s="234" t="s">
        <v>6</v>
      </c>
      <c r="L21" s="234"/>
      <c r="M21" s="234"/>
      <c r="N21" s="234"/>
      <c r="O21" s="234" t="s">
        <v>7</v>
      </c>
      <c r="P21" s="234"/>
      <c r="Q21" s="234"/>
      <c r="R21" s="234"/>
      <c r="S21" s="236" t="s">
        <v>8</v>
      </c>
      <c r="T21" s="237"/>
      <c r="U21" s="237"/>
      <c r="V21" s="238"/>
      <c r="W21" s="242" t="s">
        <v>253</v>
      </c>
      <c r="X21" s="234"/>
      <c r="Y21" s="234"/>
      <c r="Z21" s="234"/>
      <c r="AA21" s="234" t="s">
        <v>252</v>
      </c>
      <c r="AB21" s="234"/>
      <c r="AC21" s="234"/>
      <c r="AD21" s="234"/>
      <c r="AE21" s="243" t="s">
        <v>295</v>
      </c>
      <c r="AF21" s="244"/>
      <c r="AG21" s="244"/>
      <c r="AH21" s="244"/>
      <c r="AI21" s="244"/>
      <c r="AJ21" s="244"/>
      <c r="AK21" s="244"/>
      <c r="AL21" s="245"/>
      <c r="AM21" s="242" t="s">
        <v>239</v>
      </c>
      <c r="AN21" s="234"/>
      <c r="AO21" s="234"/>
      <c r="AP21" s="246"/>
      <c r="AQ21" s="248" t="s">
        <v>159</v>
      </c>
      <c r="AR21" s="237"/>
      <c r="AS21" s="237"/>
      <c r="AT21" s="238"/>
      <c r="AU21" s="236" t="s">
        <v>160</v>
      </c>
      <c r="AV21" s="237"/>
      <c r="AW21" s="237"/>
      <c r="AX21" s="250"/>
      <c r="AY21" s="252" t="s">
        <v>11</v>
      </c>
      <c r="AZ21" s="253"/>
      <c r="BA21" s="253"/>
      <c r="BB21" s="254"/>
      <c r="BC21" s="253" t="s">
        <v>240</v>
      </c>
      <c r="BD21" s="253"/>
      <c r="BE21" s="253"/>
      <c r="BF21" s="258"/>
      <c r="DL21" s="31"/>
    </row>
    <row r="22" spans="2:116" ht="12.75" customHeight="1">
      <c r="B22" s="231"/>
      <c r="C22" s="232"/>
      <c r="D22" s="232"/>
      <c r="E22" s="232"/>
      <c r="F22" s="233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9"/>
      <c r="T22" s="240"/>
      <c r="U22" s="240"/>
      <c r="V22" s="241"/>
      <c r="W22" s="235"/>
      <c r="X22" s="235"/>
      <c r="Y22" s="235"/>
      <c r="Z22" s="235"/>
      <c r="AA22" s="235"/>
      <c r="AB22" s="235"/>
      <c r="AC22" s="235"/>
      <c r="AD22" s="235"/>
      <c r="AE22" s="260" t="s">
        <v>250</v>
      </c>
      <c r="AF22" s="260"/>
      <c r="AG22" s="260"/>
      <c r="AH22" s="260"/>
      <c r="AI22" s="261" t="s">
        <v>251</v>
      </c>
      <c r="AJ22" s="262"/>
      <c r="AK22" s="262"/>
      <c r="AL22" s="263"/>
      <c r="AM22" s="235"/>
      <c r="AN22" s="235"/>
      <c r="AO22" s="235"/>
      <c r="AP22" s="247"/>
      <c r="AQ22" s="249"/>
      <c r="AR22" s="240"/>
      <c r="AS22" s="240"/>
      <c r="AT22" s="241"/>
      <c r="AU22" s="239"/>
      <c r="AV22" s="240"/>
      <c r="AW22" s="240"/>
      <c r="AX22" s="251"/>
      <c r="AY22" s="255"/>
      <c r="AZ22" s="256"/>
      <c r="BA22" s="256"/>
      <c r="BB22" s="257"/>
      <c r="BC22" s="256"/>
      <c r="BD22" s="256"/>
      <c r="BE22" s="256"/>
      <c r="BF22" s="259"/>
      <c r="DL22" s="31"/>
    </row>
    <row r="23" spans="2:76" ht="21" customHeight="1">
      <c r="B23" s="264" t="s">
        <v>3</v>
      </c>
      <c r="C23" s="265"/>
      <c r="D23" s="268" t="s">
        <v>162</v>
      </c>
      <c r="E23" s="269"/>
      <c r="F23" s="270"/>
      <c r="G23" s="271"/>
      <c r="H23" s="272"/>
      <c r="I23" s="272"/>
      <c r="J23" s="272"/>
      <c r="K23" s="271"/>
      <c r="L23" s="272"/>
      <c r="M23" s="272"/>
      <c r="N23" s="273"/>
      <c r="O23" s="271">
        <v>86</v>
      </c>
      <c r="P23" s="272"/>
      <c r="Q23" s="272"/>
      <c r="R23" s="273"/>
      <c r="S23" s="271"/>
      <c r="T23" s="272"/>
      <c r="U23" s="272"/>
      <c r="V23" s="273"/>
      <c r="W23" s="271"/>
      <c r="X23" s="272"/>
      <c r="Y23" s="272"/>
      <c r="Z23" s="273"/>
      <c r="AA23" s="271"/>
      <c r="AB23" s="272"/>
      <c r="AC23" s="272"/>
      <c r="AD23" s="273"/>
      <c r="AE23" s="271"/>
      <c r="AF23" s="272"/>
      <c r="AG23" s="272"/>
      <c r="AH23" s="273"/>
      <c r="AI23" s="271"/>
      <c r="AJ23" s="272"/>
      <c r="AK23" s="272"/>
      <c r="AL23" s="273"/>
      <c r="AM23" s="271">
        <v>4</v>
      </c>
      <c r="AN23" s="272"/>
      <c r="AO23" s="272"/>
      <c r="AP23" s="272"/>
      <c r="AQ23" s="274">
        <v>1</v>
      </c>
      <c r="AR23" s="275"/>
      <c r="AS23" s="275"/>
      <c r="AT23" s="275"/>
      <c r="AU23" s="271"/>
      <c r="AV23" s="272"/>
      <c r="AW23" s="272"/>
      <c r="AX23" s="276"/>
      <c r="AY23" s="277">
        <f>SUM(G23:AX23)</f>
        <v>91</v>
      </c>
      <c r="AZ23" s="272"/>
      <c r="BA23" s="272"/>
      <c r="BB23" s="276"/>
      <c r="BC23" s="278">
        <f>SUM(AY23:BB24)</f>
        <v>187</v>
      </c>
      <c r="BD23" s="279"/>
      <c r="BE23" s="279"/>
      <c r="BF23" s="280"/>
      <c r="BX23" s="31"/>
    </row>
    <row r="24" spans="2:76" ht="21" customHeight="1" thickBot="1">
      <c r="B24" s="266"/>
      <c r="C24" s="267"/>
      <c r="D24" s="284" t="s">
        <v>164</v>
      </c>
      <c r="E24" s="285"/>
      <c r="F24" s="286"/>
      <c r="G24" s="287"/>
      <c r="H24" s="288"/>
      <c r="I24" s="288"/>
      <c r="J24" s="288"/>
      <c r="K24" s="287"/>
      <c r="L24" s="288"/>
      <c r="M24" s="288"/>
      <c r="N24" s="289"/>
      <c r="O24" s="287">
        <v>93</v>
      </c>
      <c r="P24" s="288"/>
      <c r="Q24" s="288"/>
      <c r="R24" s="289"/>
      <c r="S24" s="287"/>
      <c r="T24" s="288"/>
      <c r="U24" s="288"/>
      <c r="V24" s="289"/>
      <c r="W24" s="287"/>
      <c r="X24" s="288"/>
      <c r="Y24" s="288"/>
      <c r="Z24" s="289"/>
      <c r="AA24" s="287"/>
      <c r="AB24" s="288"/>
      <c r="AC24" s="288"/>
      <c r="AD24" s="289"/>
      <c r="AE24" s="287"/>
      <c r="AF24" s="288"/>
      <c r="AG24" s="288"/>
      <c r="AH24" s="289"/>
      <c r="AI24" s="287"/>
      <c r="AJ24" s="288"/>
      <c r="AK24" s="288"/>
      <c r="AL24" s="289"/>
      <c r="AM24" s="287">
        <v>3</v>
      </c>
      <c r="AN24" s="288"/>
      <c r="AO24" s="288"/>
      <c r="AP24" s="288"/>
      <c r="AQ24" s="290"/>
      <c r="AR24" s="288"/>
      <c r="AS24" s="288"/>
      <c r="AT24" s="288"/>
      <c r="AU24" s="287"/>
      <c r="AV24" s="288"/>
      <c r="AW24" s="288"/>
      <c r="AX24" s="291"/>
      <c r="AY24" s="290">
        <f>SUM(G24:AX24)</f>
        <v>96</v>
      </c>
      <c r="AZ24" s="288"/>
      <c r="BA24" s="288"/>
      <c r="BB24" s="291"/>
      <c r="BC24" s="281"/>
      <c r="BD24" s="282"/>
      <c r="BE24" s="282"/>
      <c r="BF24" s="283"/>
      <c r="BX24" s="31"/>
    </row>
    <row r="25" spans="2:76" ht="21" customHeight="1">
      <c r="B25" s="292" t="s">
        <v>4</v>
      </c>
      <c r="C25" s="293"/>
      <c r="D25" s="296" t="s">
        <v>162</v>
      </c>
      <c r="E25" s="158"/>
      <c r="F25" s="159"/>
      <c r="G25" s="297"/>
      <c r="H25" s="298"/>
      <c r="I25" s="298"/>
      <c r="J25" s="298"/>
      <c r="K25" s="297"/>
      <c r="L25" s="298"/>
      <c r="M25" s="298"/>
      <c r="N25" s="299"/>
      <c r="O25" s="297"/>
      <c r="P25" s="298"/>
      <c r="Q25" s="298"/>
      <c r="R25" s="299"/>
      <c r="S25" s="297"/>
      <c r="T25" s="298"/>
      <c r="U25" s="298"/>
      <c r="V25" s="299"/>
      <c r="W25" s="297"/>
      <c r="X25" s="298"/>
      <c r="Y25" s="298"/>
      <c r="Z25" s="299"/>
      <c r="AA25" s="297"/>
      <c r="AB25" s="298"/>
      <c r="AC25" s="298"/>
      <c r="AD25" s="299"/>
      <c r="AE25" s="297"/>
      <c r="AF25" s="298"/>
      <c r="AG25" s="298"/>
      <c r="AH25" s="299"/>
      <c r="AI25" s="297"/>
      <c r="AJ25" s="298"/>
      <c r="AK25" s="298"/>
      <c r="AL25" s="299"/>
      <c r="AM25" s="297">
        <v>1</v>
      </c>
      <c r="AN25" s="298"/>
      <c r="AO25" s="298"/>
      <c r="AP25" s="298"/>
      <c r="AQ25" s="304"/>
      <c r="AR25" s="298"/>
      <c r="AS25" s="298"/>
      <c r="AT25" s="298"/>
      <c r="AU25" s="297"/>
      <c r="AV25" s="298"/>
      <c r="AW25" s="298"/>
      <c r="AX25" s="313"/>
      <c r="AY25" s="304">
        <f>SUM(G25:AX25)</f>
        <v>1</v>
      </c>
      <c r="AZ25" s="298"/>
      <c r="BA25" s="298"/>
      <c r="BB25" s="313"/>
      <c r="BC25" s="305">
        <f>SUM(AY25:BB26)</f>
        <v>3</v>
      </c>
      <c r="BD25" s="306"/>
      <c r="BE25" s="306"/>
      <c r="BF25" s="307"/>
      <c r="BX25" s="31"/>
    </row>
    <row r="26" spans="2:76" ht="21" customHeight="1" thickBot="1">
      <c r="B26" s="294"/>
      <c r="C26" s="295"/>
      <c r="D26" s="326" t="s">
        <v>164</v>
      </c>
      <c r="E26" s="327"/>
      <c r="F26" s="328"/>
      <c r="G26" s="300"/>
      <c r="H26" s="301"/>
      <c r="I26" s="301"/>
      <c r="J26" s="301"/>
      <c r="K26" s="300"/>
      <c r="L26" s="301"/>
      <c r="M26" s="301"/>
      <c r="N26" s="302"/>
      <c r="O26" s="300"/>
      <c r="P26" s="301"/>
      <c r="Q26" s="301"/>
      <c r="R26" s="302"/>
      <c r="S26" s="300"/>
      <c r="T26" s="301"/>
      <c r="U26" s="301"/>
      <c r="V26" s="302"/>
      <c r="W26" s="300"/>
      <c r="X26" s="301"/>
      <c r="Y26" s="301"/>
      <c r="Z26" s="302"/>
      <c r="AA26" s="300"/>
      <c r="AB26" s="301"/>
      <c r="AC26" s="301"/>
      <c r="AD26" s="302"/>
      <c r="AE26" s="300"/>
      <c r="AF26" s="301"/>
      <c r="AG26" s="301"/>
      <c r="AH26" s="302"/>
      <c r="AI26" s="300"/>
      <c r="AJ26" s="301"/>
      <c r="AK26" s="301"/>
      <c r="AL26" s="302"/>
      <c r="AM26" s="300">
        <v>2</v>
      </c>
      <c r="AN26" s="301"/>
      <c r="AO26" s="301"/>
      <c r="AP26" s="301"/>
      <c r="AQ26" s="311"/>
      <c r="AR26" s="301"/>
      <c r="AS26" s="301"/>
      <c r="AT26" s="301"/>
      <c r="AU26" s="300"/>
      <c r="AV26" s="301"/>
      <c r="AW26" s="301"/>
      <c r="AX26" s="303"/>
      <c r="AY26" s="311">
        <f>SUM(G26:AX26)</f>
        <v>2</v>
      </c>
      <c r="AZ26" s="301"/>
      <c r="BA26" s="301"/>
      <c r="BB26" s="303"/>
      <c r="BC26" s="308"/>
      <c r="BD26" s="309"/>
      <c r="BE26" s="309"/>
      <c r="BF26" s="310"/>
      <c r="BX26" s="30"/>
    </row>
    <row r="27" spans="2:76" ht="15" customHeight="1" thickTop="1">
      <c r="B27" s="76"/>
      <c r="C27" s="76"/>
      <c r="D27" s="28"/>
      <c r="E27" s="28"/>
      <c r="F27" s="28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X27" s="30"/>
    </row>
    <row r="28" spans="2:57" ht="15" customHeight="1">
      <c r="B28" s="75" t="s">
        <v>245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AE28" s="75" t="s">
        <v>244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2:56" ht="15" customHeight="1">
      <c r="B29" s="67" t="s">
        <v>234</v>
      </c>
      <c r="C29" s="67" t="s">
        <v>242</v>
      </c>
      <c r="AE29" s="34"/>
      <c r="AF29" s="34"/>
      <c r="AG29" s="27" t="s">
        <v>259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95"/>
      <c r="AT29" s="95"/>
      <c r="AU29" s="27" t="s">
        <v>260</v>
      </c>
      <c r="AV29" s="24"/>
      <c r="AW29" s="24"/>
      <c r="AX29" s="24"/>
      <c r="AY29" s="24"/>
      <c r="AZ29" s="24"/>
      <c r="BA29" s="24"/>
      <c r="BB29" s="24"/>
      <c r="BC29" s="24"/>
      <c r="BD29" s="24"/>
    </row>
    <row r="30" spans="2:43" ht="15" customHeight="1">
      <c r="B30" s="323" t="s">
        <v>231</v>
      </c>
      <c r="C30" s="324"/>
      <c r="D30" s="324"/>
      <c r="E30" s="324"/>
      <c r="F30" s="324"/>
      <c r="G30" s="324"/>
      <c r="H30" s="324"/>
      <c r="I30" s="325"/>
      <c r="AE30" s="71" t="s">
        <v>234</v>
      </c>
      <c r="AF30" s="71" t="s">
        <v>237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56" ht="15" customHeight="1" thickBot="1">
      <c r="A31" s="31"/>
      <c r="B31" s="220"/>
      <c r="C31" s="220"/>
      <c r="D31" s="312" t="s">
        <v>254</v>
      </c>
      <c r="E31" s="312"/>
      <c r="F31" s="312"/>
      <c r="G31" s="312"/>
      <c r="H31" s="312"/>
      <c r="I31" s="312"/>
      <c r="J31" s="312"/>
      <c r="K31" s="27"/>
      <c r="L31" s="27"/>
      <c r="M31" s="220"/>
      <c r="N31" s="220"/>
      <c r="O31" s="220" t="s">
        <v>255</v>
      </c>
      <c r="P31" s="220"/>
      <c r="Q31" s="220"/>
      <c r="R31" s="220"/>
      <c r="S31" s="220"/>
      <c r="T31" s="220"/>
      <c r="U31" s="220"/>
      <c r="V31" s="77" t="s">
        <v>319</v>
      </c>
      <c r="X31" s="27"/>
      <c r="Y31" s="27"/>
      <c r="Z31" s="27"/>
      <c r="AA31" s="27"/>
      <c r="AB31" s="27"/>
      <c r="AC31" s="27"/>
      <c r="AF31" s="67" t="s">
        <v>238</v>
      </c>
      <c r="AG31" s="70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8" ht="15" customHeight="1">
      <c r="A32" s="31"/>
      <c r="B32" s="27"/>
      <c r="C32" s="220"/>
      <c r="D32" s="220"/>
      <c r="E32" s="27" t="s">
        <v>317</v>
      </c>
      <c r="F32" s="27"/>
      <c r="G32" s="27"/>
      <c r="H32" s="27"/>
      <c r="I32" s="27"/>
      <c r="J32" s="27"/>
      <c r="K32" s="27"/>
      <c r="L32" s="27"/>
      <c r="M32" s="27"/>
      <c r="N32" s="27"/>
      <c r="O32" s="81" t="s">
        <v>318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14" t="s">
        <v>316</v>
      </c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6"/>
    </row>
    <row r="33" spans="1:58" ht="15" customHeight="1">
      <c r="A33" s="31"/>
      <c r="B33" s="27"/>
      <c r="C33" s="220"/>
      <c r="D33" s="220"/>
      <c r="E33" s="27" t="s">
        <v>323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17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9"/>
    </row>
    <row r="34" spans="1:58" ht="15" customHeight="1">
      <c r="A34" s="31"/>
      <c r="B34" s="79"/>
      <c r="C34" s="80"/>
      <c r="D34" s="80"/>
      <c r="E34" s="78"/>
      <c r="F34" s="79"/>
      <c r="G34" s="79"/>
      <c r="H34" s="79"/>
      <c r="I34" s="7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17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9"/>
    </row>
    <row r="35" spans="1:58" ht="15" customHeight="1">
      <c r="A35" s="30"/>
      <c r="B35" s="323" t="s">
        <v>232</v>
      </c>
      <c r="C35" s="324"/>
      <c r="D35" s="324"/>
      <c r="E35" s="324"/>
      <c r="F35" s="324"/>
      <c r="G35" s="324"/>
      <c r="H35" s="324"/>
      <c r="I35" s="325"/>
      <c r="J35" s="109" t="s">
        <v>296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27"/>
      <c r="AE35" s="317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9"/>
    </row>
    <row r="36" spans="1:58" ht="15" customHeight="1" thickBot="1">
      <c r="A36" s="30"/>
      <c r="B36" s="220"/>
      <c r="C36" s="220"/>
      <c r="D36" s="27" t="s">
        <v>256</v>
      </c>
      <c r="E36" s="27"/>
      <c r="F36" s="27"/>
      <c r="G36" s="27"/>
      <c r="H36" s="27"/>
      <c r="I36" s="27"/>
      <c r="J36" s="27"/>
      <c r="K36" s="27"/>
      <c r="L36" s="27"/>
      <c r="M36" s="220"/>
      <c r="N36" s="220"/>
      <c r="O36" s="27" t="s">
        <v>257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E36" s="320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2"/>
    </row>
    <row r="37" spans="1:29" ht="15" customHeight="1">
      <c r="A37" s="30"/>
      <c r="B37" s="220"/>
      <c r="C37" s="220"/>
      <c r="D37" s="27" t="s">
        <v>258</v>
      </c>
      <c r="E37" s="27"/>
      <c r="F37" s="27"/>
      <c r="G37" s="27"/>
      <c r="H37" s="27" t="s">
        <v>36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7" t="s">
        <v>37</v>
      </c>
      <c r="V37" s="27"/>
      <c r="W37" s="27"/>
      <c r="X37" s="27"/>
      <c r="Y37" s="27"/>
      <c r="Z37" s="27"/>
      <c r="AA37" s="27"/>
      <c r="AB37" s="27"/>
      <c r="AC37" s="27"/>
    </row>
    <row r="38" spans="1:2" ht="15" customHeight="1" thickBot="1">
      <c r="A38" s="30"/>
      <c r="B38" s="106"/>
    </row>
    <row r="39" spans="2:58" ht="15" customHeight="1">
      <c r="B39" s="323" t="s">
        <v>233</v>
      </c>
      <c r="C39" s="324"/>
      <c r="D39" s="324"/>
      <c r="E39" s="324"/>
      <c r="F39" s="324"/>
      <c r="G39" s="324"/>
      <c r="H39" s="324"/>
      <c r="I39" s="325"/>
      <c r="AC39" s="343">
        <v>1</v>
      </c>
      <c r="AD39" s="344"/>
      <c r="AE39" s="349" t="s">
        <v>2</v>
      </c>
      <c r="AF39" s="350"/>
      <c r="AG39" s="350"/>
      <c r="AH39" s="350"/>
      <c r="AI39" s="350"/>
      <c r="AJ39" s="350"/>
      <c r="AK39" s="351"/>
      <c r="AL39" s="349" t="s">
        <v>172</v>
      </c>
      <c r="AM39" s="350"/>
      <c r="AN39" s="350"/>
      <c r="AO39" s="350"/>
      <c r="AP39" s="350"/>
      <c r="AQ39" s="351"/>
      <c r="AR39" s="362" t="s">
        <v>1</v>
      </c>
      <c r="AS39" s="362"/>
      <c r="AT39" s="362"/>
      <c r="AU39" s="353" t="s">
        <v>265</v>
      </c>
      <c r="AV39" s="354"/>
      <c r="AW39" s="354"/>
      <c r="AX39" s="354"/>
      <c r="AY39" s="354"/>
      <c r="AZ39" s="354"/>
      <c r="BA39" s="354"/>
      <c r="BB39" s="354"/>
      <c r="BC39" s="354"/>
      <c r="BD39" s="354"/>
      <c r="BE39" s="354"/>
      <c r="BF39" s="355"/>
    </row>
    <row r="40" spans="2:58" ht="15" customHeight="1">
      <c r="B40" s="67" t="s">
        <v>312</v>
      </c>
      <c r="D40" s="6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C40" s="345"/>
      <c r="AD40" s="346"/>
      <c r="AE40" s="356">
        <v>44478</v>
      </c>
      <c r="AF40" s="357"/>
      <c r="AG40" s="357"/>
      <c r="AH40" s="360" t="s">
        <v>35</v>
      </c>
      <c r="AI40" s="357">
        <v>44481</v>
      </c>
      <c r="AJ40" s="357"/>
      <c r="AK40" s="363"/>
      <c r="AL40" s="329" t="s">
        <v>173</v>
      </c>
      <c r="AM40" s="330"/>
      <c r="AN40" s="330"/>
      <c r="AO40" s="330"/>
      <c r="AP40" s="330"/>
      <c r="AQ40" s="331"/>
      <c r="AR40" s="335" t="s">
        <v>174</v>
      </c>
      <c r="AS40" s="335"/>
      <c r="AT40" s="335"/>
      <c r="AU40" s="337" t="s">
        <v>300</v>
      </c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9"/>
    </row>
    <row r="41" spans="2:58" ht="15" customHeight="1" thickBot="1">
      <c r="B41" s="107" t="s">
        <v>313</v>
      </c>
      <c r="AC41" s="347"/>
      <c r="AD41" s="348"/>
      <c r="AE41" s="358"/>
      <c r="AF41" s="359"/>
      <c r="AG41" s="359"/>
      <c r="AH41" s="361"/>
      <c r="AI41" s="359"/>
      <c r="AJ41" s="359"/>
      <c r="AK41" s="364"/>
      <c r="AL41" s="332"/>
      <c r="AM41" s="333"/>
      <c r="AN41" s="333"/>
      <c r="AO41" s="333"/>
      <c r="AP41" s="333"/>
      <c r="AQ41" s="334"/>
      <c r="AR41" s="336"/>
      <c r="AS41" s="336"/>
      <c r="AT41" s="336"/>
      <c r="AU41" s="340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2"/>
    </row>
    <row r="42" spans="1:58" ht="15" customHeight="1">
      <c r="A42" s="30"/>
      <c r="B42" s="67" t="s">
        <v>249</v>
      </c>
      <c r="AC42" s="345">
        <v>2</v>
      </c>
      <c r="AD42" s="346"/>
      <c r="AE42" s="349" t="s">
        <v>2</v>
      </c>
      <c r="AF42" s="350"/>
      <c r="AG42" s="350"/>
      <c r="AH42" s="350"/>
      <c r="AI42" s="350"/>
      <c r="AJ42" s="350"/>
      <c r="AK42" s="351"/>
      <c r="AL42" s="349" t="s">
        <v>172</v>
      </c>
      <c r="AM42" s="350"/>
      <c r="AN42" s="350"/>
      <c r="AO42" s="350"/>
      <c r="AP42" s="350"/>
      <c r="AQ42" s="351"/>
      <c r="AR42" s="352" t="s">
        <v>1</v>
      </c>
      <c r="AS42" s="352"/>
      <c r="AT42" s="352"/>
      <c r="AU42" s="353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</row>
    <row r="43" spans="1:58" ht="15" customHeight="1">
      <c r="A43" s="30"/>
      <c r="B43" s="67" t="s">
        <v>314</v>
      </c>
      <c r="AC43" s="345"/>
      <c r="AD43" s="346"/>
      <c r="AE43" s="356"/>
      <c r="AF43" s="357"/>
      <c r="AG43" s="357"/>
      <c r="AH43" s="360" t="s">
        <v>35</v>
      </c>
      <c r="AI43" s="357"/>
      <c r="AJ43" s="357"/>
      <c r="AK43" s="363"/>
      <c r="AL43" s="329"/>
      <c r="AM43" s="330"/>
      <c r="AN43" s="330"/>
      <c r="AO43" s="330"/>
      <c r="AP43" s="330"/>
      <c r="AQ43" s="331"/>
      <c r="AR43" s="335" t="s">
        <v>174</v>
      </c>
      <c r="AS43" s="335"/>
      <c r="AT43" s="335"/>
      <c r="AU43" s="337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9"/>
    </row>
    <row r="44" spans="1:58" ht="15" customHeight="1" thickBot="1">
      <c r="A44" s="30"/>
      <c r="AC44" s="347"/>
      <c r="AD44" s="348"/>
      <c r="AE44" s="358"/>
      <c r="AF44" s="359"/>
      <c r="AG44" s="359"/>
      <c r="AH44" s="361"/>
      <c r="AI44" s="359"/>
      <c r="AJ44" s="359"/>
      <c r="AK44" s="364"/>
      <c r="AL44" s="332"/>
      <c r="AM44" s="333"/>
      <c r="AN44" s="333"/>
      <c r="AO44" s="333"/>
      <c r="AP44" s="333"/>
      <c r="AQ44" s="334"/>
      <c r="AR44" s="336"/>
      <c r="AS44" s="336"/>
      <c r="AT44" s="336"/>
      <c r="AU44" s="340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  <c r="BF44" s="342"/>
    </row>
    <row r="45" spans="1:2" ht="15" customHeight="1">
      <c r="A45" s="30"/>
      <c r="B45" s="75" t="s">
        <v>246</v>
      </c>
    </row>
    <row r="46" spans="1:3" ht="15" customHeight="1" thickBot="1">
      <c r="A46" s="30"/>
      <c r="B46" s="107" t="s">
        <v>293</v>
      </c>
      <c r="C46" s="75"/>
    </row>
    <row r="47" spans="1:58" ht="15" customHeight="1">
      <c r="A47" s="30"/>
      <c r="C47" s="365" t="s">
        <v>305</v>
      </c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7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2"/>
    </row>
    <row r="48" spans="1:58" ht="15" customHeight="1">
      <c r="A48" s="30"/>
      <c r="C48" s="368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70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4"/>
    </row>
    <row r="49" spans="1:58" ht="15" customHeight="1">
      <c r="A49" s="30"/>
      <c r="C49" s="375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8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4"/>
    </row>
    <row r="50" spans="3:58" ht="15" customHeight="1" thickBot="1">
      <c r="C50" s="376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9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80"/>
    </row>
    <row r="51" spans="4:53" ht="15" customHeight="1">
      <c r="D51" s="6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I51" s="31"/>
      <c r="AJ51" s="31"/>
      <c r="AK51" s="31"/>
      <c r="AL51" s="31"/>
      <c r="AM51" s="31"/>
      <c r="AN51" s="31"/>
      <c r="AO51" s="30"/>
      <c r="AP51" s="66"/>
      <c r="AQ51" s="66"/>
      <c r="AR51" s="66"/>
      <c r="AS51" s="30"/>
      <c r="AT51" s="73"/>
      <c r="AU51" s="73"/>
      <c r="AV51" s="73"/>
      <c r="AW51" s="73"/>
      <c r="AX51" s="73"/>
      <c r="AY51" s="73"/>
      <c r="AZ51" s="73"/>
      <c r="BA51" s="31"/>
    </row>
    <row r="52" spans="2:60" ht="15" customHeight="1">
      <c r="B52" s="34"/>
      <c r="C52" s="30" t="s">
        <v>261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H52" s="30"/>
    </row>
    <row r="53" spans="3:60" s="34" customFormat="1" ht="15" customHeight="1" thickBot="1">
      <c r="C53"/>
      <c r="D53" s="30" t="s">
        <v>289</v>
      </c>
      <c r="E53" s="30"/>
      <c r="F53" s="30"/>
      <c r="G53" s="30"/>
      <c r="H53" s="30"/>
      <c r="BG53" s="33"/>
      <c r="BH53" s="33"/>
    </row>
    <row r="54" spans="3:60" ht="15" customHeight="1">
      <c r="C54" s="127" t="s">
        <v>267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9"/>
      <c r="BG54" s="111"/>
      <c r="BH54" s="30"/>
    </row>
    <row r="55" spans="3:60" ht="15" customHeight="1">
      <c r="C55" s="130" t="s">
        <v>268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2"/>
      <c r="BG55" s="111"/>
      <c r="BH55" s="27"/>
    </row>
    <row r="56" spans="3:60" s="34" customFormat="1" ht="15" customHeight="1">
      <c r="C56" s="130" t="s">
        <v>270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2"/>
      <c r="BG56" s="111"/>
      <c r="BH56" s="33"/>
    </row>
    <row r="57" spans="3:60" s="34" customFormat="1" ht="15" customHeight="1" thickBot="1"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5"/>
      <c r="BG57" s="27"/>
      <c r="BH57" s="33"/>
    </row>
    <row r="58" spans="2:60" s="34" customFormat="1" ht="12.75" customHeight="1" thickBot="1">
      <c r="B58" s="28"/>
      <c r="C58" s="30"/>
      <c r="D58" s="30"/>
      <c r="E58" s="30"/>
      <c r="F58" s="30"/>
      <c r="G58" s="30"/>
      <c r="H58" s="33"/>
      <c r="I58" s="33"/>
      <c r="J58" s="33"/>
      <c r="K58" s="33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BG58" s="33"/>
      <c r="BH58" s="33"/>
    </row>
    <row r="59" spans="2:75" s="34" customFormat="1" ht="6" customHeight="1" thickTop="1">
      <c r="B59" s="28"/>
      <c r="C59" s="82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3"/>
      <c r="AE59" s="83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6"/>
      <c r="BE59" s="27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3:75" s="34" customFormat="1" ht="15" customHeight="1">
      <c r="C60" s="87"/>
      <c r="D60" s="30" t="s">
        <v>243</v>
      </c>
      <c r="E60" s="72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33"/>
      <c r="AZ60" s="33"/>
      <c r="BA60" s="33"/>
      <c r="BB60" s="33"/>
      <c r="BC60" s="33"/>
      <c r="BD60" s="88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3:88" s="34" customFormat="1" ht="15" customHeight="1">
      <c r="C61" s="87"/>
      <c r="D61" s="30" t="s">
        <v>175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33"/>
      <c r="AZ61" s="33"/>
      <c r="BA61" s="33"/>
      <c r="BB61" s="33"/>
      <c r="BC61" s="33"/>
      <c r="BD61" s="88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</row>
    <row r="62" spans="3:56" ht="15" customHeight="1">
      <c r="C62" s="87"/>
      <c r="D62" s="27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262</v>
      </c>
      <c r="O62" s="30"/>
      <c r="P62" s="30"/>
      <c r="Q62" s="30"/>
      <c r="R62" s="30"/>
      <c r="S62" s="30"/>
      <c r="T62" s="30"/>
      <c r="U62" s="30"/>
      <c r="V62" s="30"/>
      <c r="W62" s="30"/>
      <c r="Y62" s="26" t="s">
        <v>263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6" t="s">
        <v>264</v>
      </c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89"/>
    </row>
    <row r="63" spans="3:56" ht="15" customHeight="1">
      <c r="C63" s="87"/>
      <c r="D63" s="2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89"/>
    </row>
    <row r="64" spans="3:88" ht="15" customHeight="1">
      <c r="C64" s="87"/>
      <c r="D64" s="72" t="s">
        <v>247</v>
      </c>
      <c r="E64" s="72"/>
      <c r="F64" s="30"/>
      <c r="G64" s="30"/>
      <c r="H64" s="30"/>
      <c r="I64" s="30"/>
      <c r="J64" s="30"/>
      <c r="K64" s="30"/>
      <c r="L64" s="30"/>
      <c r="M64" s="30"/>
      <c r="N64" s="2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89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</row>
    <row r="65" spans="3:126" ht="6" customHeight="1" thickBot="1"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</row>
    <row r="66" spans="8:126" ht="6" customHeight="1" thickTop="1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</row>
  </sheetData>
  <sheetProtection/>
  <mergeCells count="166">
    <mergeCell ref="C47:AD48"/>
    <mergeCell ref="AE47:BF48"/>
    <mergeCell ref="C49:AD50"/>
    <mergeCell ref="AE49:BF50"/>
    <mergeCell ref="AI43:AK44"/>
    <mergeCell ref="AL43:AQ44"/>
    <mergeCell ref="AR43:AT44"/>
    <mergeCell ref="AC42:AD44"/>
    <mergeCell ref="AE42:AK42"/>
    <mergeCell ref="AL42:AQ42"/>
    <mergeCell ref="AR42:AT42"/>
    <mergeCell ref="AU42:BF42"/>
    <mergeCell ref="AE43:AG44"/>
    <mergeCell ref="AH43:AH44"/>
    <mergeCell ref="AU43:BF44"/>
    <mergeCell ref="AR39:AT39"/>
    <mergeCell ref="AU39:BF39"/>
    <mergeCell ref="AE40:AG41"/>
    <mergeCell ref="AH40:AH41"/>
    <mergeCell ref="AI40:AK41"/>
    <mergeCell ref="AU40:BF41"/>
    <mergeCell ref="B37:C37"/>
    <mergeCell ref="I37:T37"/>
    <mergeCell ref="B39:I39"/>
    <mergeCell ref="AC39:AD41"/>
    <mergeCell ref="AE39:AK39"/>
    <mergeCell ref="AL39:AQ39"/>
    <mergeCell ref="M36:N36"/>
    <mergeCell ref="B30:I30"/>
    <mergeCell ref="D26:F26"/>
    <mergeCell ref="G26:J26"/>
    <mergeCell ref="AL40:AQ41"/>
    <mergeCell ref="AR40:AT41"/>
    <mergeCell ref="AE26:AH26"/>
    <mergeCell ref="AI26:AL26"/>
    <mergeCell ref="AU25:AX25"/>
    <mergeCell ref="AY25:BB25"/>
    <mergeCell ref="AM26:AP26"/>
    <mergeCell ref="C32:D32"/>
    <mergeCell ref="AE32:BF36"/>
    <mergeCell ref="C33:D33"/>
    <mergeCell ref="B35:I35"/>
    <mergeCell ref="B36:C36"/>
    <mergeCell ref="BC25:BF26"/>
    <mergeCell ref="AY26:BB26"/>
    <mergeCell ref="B31:C31"/>
    <mergeCell ref="D31:J31"/>
    <mergeCell ref="M31:N31"/>
    <mergeCell ref="O31:U31"/>
    <mergeCell ref="AA26:AD26"/>
    <mergeCell ref="AQ26:AT26"/>
    <mergeCell ref="K26:N26"/>
    <mergeCell ref="O26:R26"/>
    <mergeCell ref="AQ24:AT24"/>
    <mergeCell ref="AU24:AX24"/>
    <mergeCell ref="S26:V26"/>
    <mergeCell ref="W26:Z26"/>
    <mergeCell ref="S25:V25"/>
    <mergeCell ref="W25:Z25"/>
    <mergeCell ref="AA25:AD25"/>
    <mergeCell ref="AE25:AH25"/>
    <mergeCell ref="AU26:AX26"/>
    <mergeCell ref="AQ25:AT25"/>
    <mergeCell ref="AY24:BB24"/>
    <mergeCell ref="B25:C26"/>
    <mergeCell ref="D25:F25"/>
    <mergeCell ref="G25:J25"/>
    <mergeCell ref="K25:N25"/>
    <mergeCell ref="O25:R25"/>
    <mergeCell ref="AI25:AL25"/>
    <mergeCell ref="AM25:AP25"/>
    <mergeCell ref="AI24:AL24"/>
    <mergeCell ref="AM24:AP24"/>
    <mergeCell ref="AY23:BB23"/>
    <mergeCell ref="BC23:BF24"/>
    <mergeCell ref="D24:F24"/>
    <mergeCell ref="G24:J24"/>
    <mergeCell ref="K24:N24"/>
    <mergeCell ref="O24:R24"/>
    <mergeCell ref="S24:V24"/>
    <mergeCell ref="W24:Z24"/>
    <mergeCell ref="AA24:AD24"/>
    <mergeCell ref="AE24:AH24"/>
    <mergeCell ref="AA23:AD23"/>
    <mergeCell ref="AE23:AH23"/>
    <mergeCell ref="AI23:AL23"/>
    <mergeCell ref="AM23:AP23"/>
    <mergeCell ref="AQ23:AT23"/>
    <mergeCell ref="AU23:AX23"/>
    <mergeCell ref="BC21:BF22"/>
    <mergeCell ref="AE22:AH22"/>
    <mergeCell ref="AI22:AL22"/>
    <mergeCell ref="B23:C24"/>
    <mergeCell ref="D23:F23"/>
    <mergeCell ref="G23:J23"/>
    <mergeCell ref="K23:N23"/>
    <mergeCell ref="O23:R23"/>
    <mergeCell ref="S23:V23"/>
    <mergeCell ref="W23:Z23"/>
    <mergeCell ref="AA21:AD22"/>
    <mergeCell ref="AE21:AL21"/>
    <mergeCell ref="AM21:AP22"/>
    <mergeCell ref="AQ21:AT22"/>
    <mergeCell ref="AU21:AX22"/>
    <mergeCell ref="AY21:BB22"/>
    <mergeCell ref="AZ19:BB20"/>
    <mergeCell ref="BC19:BD20"/>
    <mergeCell ref="BE19:BE20"/>
    <mergeCell ref="BF19:BF20"/>
    <mergeCell ref="B21:F22"/>
    <mergeCell ref="G21:J22"/>
    <mergeCell ref="K21:N22"/>
    <mergeCell ref="O21:R22"/>
    <mergeCell ref="S21:V22"/>
    <mergeCell ref="W21:Z22"/>
    <mergeCell ref="AL19:AM20"/>
    <mergeCell ref="AN19:AR20"/>
    <mergeCell ref="AS19:AS20"/>
    <mergeCell ref="AT19:AT20"/>
    <mergeCell ref="AU19:AW20"/>
    <mergeCell ref="AX19:AY20"/>
    <mergeCell ref="T19:V20"/>
    <mergeCell ref="W19:X20"/>
    <mergeCell ref="Y19:AC20"/>
    <mergeCell ref="AD19:AF20"/>
    <mergeCell ref="AG19:AH20"/>
    <mergeCell ref="AI19:AK20"/>
    <mergeCell ref="B16:F18"/>
    <mergeCell ref="G16:H16"/>
    <mergeCell ref="I16:BF16"/>
    <mergeCell ref="G17:BF18"/>
    <mergeCell ref="B19:F20"/>
    <mergeCell ref="G19:I20"/>
    <mergeCell ref="J19:L20"/>
    <mergeCell ref="M19:N20"/>
    <mergeCell ref="O19:Q20"/>
    <mergeCell ref="R19:S20"/>
    <mergeCell ref="AR11:BF14"/>
    <mergeCell ref="B12:F14"/>
    <mergeCell ref="G12:U14"/>
    <mergeCell ref="V12:Y14"/>
    <mergeCell ref="Z12:AN14"/>
    <mergeCell ref="B15:F15"/>
    <mergeCell ref="G15:AN15"/>
    <mergeCell ref="AO15:AS15"/>
    <mergeCell ref="AT15:BF15"/>
    <mergeCell ref="AR7:BF8"/>
    <mergeCell ref="B8:F10"/>
    <mergeCell ref="G8:AN10"/>
    <mergeCell ref="AO9:AQ10"/>
    <mergeCell ref="AR9:BF10"/>
    <mergeCell ref="B11:F11"/>
    <mergeCell ref="G11:U11"/>
    <mergeCell ref="V11:Y11"/>
    <mergeCell ref="Z11:AN11"/>
    <mergeCell ref="AO11:AQ14"/>
    <mergeCell ref="A2:G2"/>
    <mergeCell ref="K2:T2"/>
    <mergeCell ref="C54:BF54"/>
    <mergeCell ref="C55:BF55"/>
    <mergeCell ref="C56:BF56"/>
    <mergeCell ref="C57:BF57"/>
    <mergeCell ref="B4:BF6"/>
    <mergeCell ref="B7:F7"/>
    <mergeCell ref="G7:AN7"/>
    <mergeCell ref="AO7:AQ8"/>
  </mergeCells>
  <conditionalFormatting sqref="AY24:BB27">
    <cfRule type="cellIs" priority="3" dxfId="6" operator="equal" stopIfTrue="1">
      <formula>0</formula>
    </cfRule>
  </conditionalFormatting>
  <conditionalFormatting sqref="BC23:BF27">
    <cfRule type="cellIs" priority="2" dxfId="6" operator="equal" stopIfTrue="1">
      <formula>0</formula>
    </cfRule>
  </conditionalFormatting>
  <conditionalFormatting sqref="AY23:BB23">
    <cfRule type="cellIs" priority="1" dxfId="6" operator="equal" stopIfTrue="1">
      <formula>0</formula>
    </cfRule>
  </conditionalFormatting>
  <dataValidations count="3">
    <dataValidation type="list" allowBlank="1" showInputMessage="1" showErrorMessage="1" sqref="AZ19:BB20">
      <formula1>"2,3,4,5,6,7,8,9,10,11,12,13"</formula1>
    </dataValidation>
    <dataValidation type="list" allowBlank="1" showInputMessage="1" showErrorMessage="1" sqref="O19 AD19 AU19">
      <formula1>月</formula1>
    </dataValidation>
    <dataValidation type="list" allowBlank="1" showInputMessage="1" showErrorMessage="1" sqref="AI19 T19">
      <formula1>日</formula1>
    </dataValidation>
  </dataValidations>
  <hyperlinks>
    <hyperlink ref="A2" location="INDEX!A1" display="手引に戻る"/>
    <hyperlink ref="K2:R2" location="'希望(例)'!A1" display="記入例を見る"/>
    <hyperlink ref="K2:T2" location="'利用申込書 ・記入例'!A1" display="記入例をみる"/>
    <hyperlink ref="A2:G2" location="INDEX!A1" display="手引に戻る"/>
  </hyperlinks>
  <printOptions/>
  <pageMargins left="0.26" right="0.16" top="0.25" bottom="0.22" header="0.31" footer="0.16"/>
  <pageSetup fitToHeight="1" fitToWidth="1"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DV66"/>
  <sheetViews>
    <sheetView view="pageBreakPreview" zoomScaleSheetLayoutView="100" workbookViewId="0" topLeftCell="G24">
      <selection activeCell="AE49" sqref="AE49:BF50"/>
    </sheetView>
  </sheetViews>
  <sheetFormatPr defaultColWidth="1.875" defaultRowHeight="18" customHeight="1"/>
  <cols>
    <col min="1" max="1" width="0.875" style="26" customWidth="1"/>
    <col min="2" max="58" width="1.75390625" style="26" customWidth="1"/>
    <col min="59" max="59" width="0.74609375" style="26" customWidth="1"/>
    <col min="60" max="16384" width="1.875" style="26" customWidth="1"/>
  </cols>
  <sheetData>
    <row r="1" ht="12" customHeight="1"/>
    <row r="2" spans="1:21" ht="12" customHeight="1">
      <c r="A2" s="126" t="s">
        <v>28</v>
      </c>
      <c r="B2" s="126"/>
      <c r="C2" s="126"/>
      <c r="D2" s="126"/>
      <c r="E2" s="126"/>
      <c r="F2" s="126"/>
      <c r="G2" s="126"/>
      <c r="H2" s="74"/>
      <c r="K2" s="126" t="s">
        <v>205</v>
      </c>
      <c r="L2" s="126"/>
      <c r="M2" s="126"/>
      <c r="N2" s="126"/>
      <c r="O2" s="126"/>
      <c r="P2" s="126"/>
      <c r="Q2" s="126"/>
      <c r="R2" s="126"/>
      <c r="S2" s="126"/>
      <c r="T2" s="126"/>
      <c r="U2" s="69"/>
    </row>
    <row r="3" ht="12" customHeight="1"/>
    <row r="4" spans="2:58" ht="10.5" customHeight="1">
      <c r="B4" s="136" t="s">
        <v>241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</row>
    <row r="5" spans="2:58" ht="10.5" customHeight="1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</row>
    <row r="6" spans="2:58" ht="10.5" customHeight="1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2:58" ht="17.25" customHeight="1" thickBot="1" thickTop="1">
      <c r="B7" s="138" t="s">
        <v>235</v>
      </c>
      <c r="C7" s="139"/>
      <c r="D7" s="139"/>
      <c r="E7" s="139"/>
      <c r="F7" s="140"/>
      <c r="G7" s="460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2"/>
      <c r="AO7" s="144" t="s">
        <v>161</v>
      </c>
      <c r="AP7" s="145"/>
      <c r="AQ7" s="145"/>
      <c r="AR7" s="457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9"/>
    </row>
    <row r="8" spans="1:58" ht="8.25" customHeight="1" thickBot="1">
      <c r="A8" s="27"/>
      <c r="B8" s="154" t="s">
        <v>26</v>
      </c>
      <c r="C8" s="155"/>
      <c r="D8" s="155"/>
      <c r="E8" s="155"/>
      <c r="F8" s="156"/>
      <c r="G8" s="396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8"/>
      <c r="AO8" s="146"/>
      <c r="AP8" s="147"/>
      <c r="AQ8" s="147"/>
      <c r="AR8" s="428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30"/>
    </row>
    <row r="9" spans="1:58" ht="12.75" customHeight="1" thickBot="1">
      <c r="A9" s="27"/>
      <c r="B9" s="157"/>
      <c r="C9" s="158"/>
      <c r="D9" s="158"/>
      <c r="E9" s="158"/>
      <c r="F9" s="159"/>
      <c r="G9" s="399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1"/>
      <c r="AO9" s="146" t="s">
        <v>163</v>
      </c>
      <c r="AP9" s="147"/>
      <c r="AQ9" s="147"/>
      <c r="AR9" s="422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4"/>
    </row>
    <row r="10" spans="1:58" ht="12.75" customHeight="1" thickBot="1">
      <c r="A10" s="27"/>
      <c r="B10" s="160"/>
      <c r="C10" s="161"/>
      <c r="D10" s="161"/>
      <c r="E10" s="161"/>
      <c r="F10" s="162"/>
      <c r="G10" s="402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4"/>
      <c r="AO10" s="146"/>
      <c r="AP10" s="147"/>
      <c r="AQ10" s="147"/>
      <c r="AR10" s="428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30"/>
    </row>
    <row r="11" spans="1:58" ht="16.5" customHeight="1">
      <c r="A11" s="27"/>
      <c r="B11" s="175" t="s">
        <v>235</v>
      </c>
      <c r="C11" s="176"/>
      <c r="D11" s="176"/>
      <c r="E11" s="176"/>
      <c r="F11" s="177"/>
      <c r="G11" s="405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7"/>
      <c r="V11" s="181" t="s">
        <v>235</v>
      </c>
      <c r="W11" s="182"/>
      <c r="X11" s="182"/>
      <c r="Y11" s="183"/>
      <c r="Z11" s="405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7"/>
      <c r="AO11" s="184" t="s">
        <v>165</v>
      </c>
      <c r="AP11" s="185"/>
      <c r="AQ11" s="186"/>
      <c r="AR11" s="422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4"/>
    </row>
    <row r="12" spans="1:58" ht="8.25" customHeight="1">
      <c r="A12" s="27"/>
      <c r="B12" s="154" t="s">
        <v>236</v>
      </c>
      <c r="C12" s="155"/>
      <c r="D12" s="155"/>
      <c r="E12" s="155"/>
      <c r="F12" s="156"/>
      <c r="G12" s="396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8"/>
      <c r="V12" s="194" t="s">
        <v>27</v>
      </c>
      <c r="W12" s="155"/>
      <c r="X12" s="155"/>
      <c r="Y12" s="156"/>
      <c r="Z12" s="396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8"/>
      <c r="AO12" s="187"/>
      <c r="AP12" s="158"/>
      <c r="AQ12" s="188"/>
      <c r="AR12" s="425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7"/>
    </row>
    <row r="13" spans="1:58" ht="12.75" customHeight="1">
      <c r="A13" s="27"/>
      <c r="B13" s="157"/>
      <c r="C13" s="158"/>
      <c r="D13" s="158"/>
      <c r="E13" s="158"/>
      <c r="F13" s="159"/>
      <c r="G13" s="399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1"/>
      <c r="V13" s="187"/>
      <c r="W13" s="158"/>
      <c r="X13" s="158"/>
      <c r="Y13" s="159"/>
      <c r="Z13" s="399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1"/>
      <c r="AO13" s="187"/>
      <c r="AP13" s="158"/>
      <c r="AQ13" s="188"/>
      <c r="AR13" s="425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7"/>
    </row>
    <row r="14" spans="1:58" ht="12.75" customHeight="1" thickBot="1">
      <c r="A14" s="27"/>
      <c r="B14" s="160"/>
      <c r="C14" s="161"/>
      <c r="D14" s="161"/>
      <c r="E14" s="161"/>
      <c r="F14" s="162"/>
      <c r="G14" s="402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4"/>
      <c r="V14" s="189"/>
      <c r="W14" s="161"/>
      <c r="X14" s="161"/>
      <c r="Y14" s="162"/>
      <c r="Z14" s="402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4"/>
      <c r="AO14" s="189"/>
      <c r="AP14" s="161"/>
      <c r="AQ14" s="190"/>
      <c r="AR14" s="428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30"/>
    </row>
    <row r="15" spans="2:58" ht="24" customHeight="1" thickBot="1">
      <c r="B15" s="195" t="s">
        <v>294</v>
      </c>
      <c r="C15" s="196"/>
      <c r="D15" s="196"/>
      <c r="E15" s="196"/>
      <c r="F15" s="197"/>
      <c r="G15" s="408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199" t="s">
        <v>311</v>
      </c>
      <c r="AP15" s="200"/>
      <c r="AQ15" s="200"/>
      <c r="AR15" s="200"/>
      <c r="AS15" s="200"/>
      <c r="AT15" s="410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2"/>
    </row>
    <row r="16" spans="2:58" ht="15" customHeight="1">
      <c r="B16" s="204" t="s">
        <v>315</v>
      </c>
      <c r="C16" s="158"/>
      <c r="D16" s="158"/>
      <c r="E16" s="158"/>
      <c r="F16" s="159"/>
      <c r="G16" s="205" t="s">
        <v>49</v>
      </c>
      <c r="H16" s="206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470"/>
      <c r="AU16" s="470"/>
      <c r="AV16" s="470"/>
      <c r="AW16" s="470"/>
      <c r="AX16" s="470"/>
      <c r="AY16" s="470"/>
      <c r="AZ16" s="470"/>
      <c r="BA16" s="470"/>
      <c r="BB16" s="470"/>
      <c r="BC16" s="470"/>
      <c r="BD16" s="470"/>
      <c r="BE16" s="470"/>
      <c r="BF16" s="471"/>
    </row>
    <row r="17" spans="2:118" ht="15" customHeight="1">
      <c r="B17" s="157"/>
      <c r="C17" s="158"/>
      <c r="D17" s="158"/>
      <c r="E17" s="158"/>
      <c r="F17" s="159"/>
      <c r="G17" s="431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2"/>
      <c r="BA17" s="432"/>
      <c r="BB17" s="432"/>
      <c r="BC17" s="432"/>
      <c r="BD17" s="432"/>
      <c r="BE17" s="432"/>
      <c r="BF17" s="433"/>
      <c r="DN17" s="27"/>
    </row>
    <row r="18" spans="2:118" ht="15" customHeight="1" thickBot="1">
      <c r="B18" s="160"/>
      <c r="C18" s="161"/>
      <c r="D18" s="161"/>
      <c r="E18" s="161"/>
      <c r="F18" s="162"/>
      <c r="G18" s="434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35"/>
      <c r="AZ18" s="435"/>
      <c r="BA18" s="435"/>
      <c r="BB18" s="435"/>
      <c r="BC18" s="435"/>
      <c r="BD18" s="435"/>
      <c r="BE18" s="435"/>
      <c r="BF18" s="436"/>
      <c r="DN18" s="31"/>
    </row>
    <row r="19" spans="2:118" ht="15" customHeight="1">
      <c r="B19" s="215" t="s">
        <v>2</v>
      </c>
      <c r="C19" s="185"/>
      <c r="D19" s="185"/>
      <c r="E19" s="185"/>
      <c r="F19" s="216"/>
      <c r="G19" s="217" t="s">
        <v>306</v>
      </c>
      <c r="H19" s="218"/>
      <c r="I19" s="218"/>
      <c r="J19" s="452"/>
      <c r="K19" s="452"/>
      <c r="L19" s="452"/>
      <c r="M19" s="218" t="s">
        <v>166</v>
      </c>
      <c r="N19" s="218"/>
      <c r="O19" s="452"/>
      <c r="P19" s="452"/>
      <c r="Q19" s="452"/>
      <c r="R19" s="218" t="s">
        <v>167</v>
      </c>
      <c r="S19" s="218"/>
      <c r="T19" s="452"/>
      <c r="U19" s="452"/>
      <c r="V19" s="452"/>
      <c r="W19" s="218" t="s">
        <v>168</v>
      </c>
      <c r="X19" s="218"/>
      <c r="Y19" s="222" t="str">
        <f>IF(OR(J19="",O19="",T19=""),"（　　　）～",TEXT(WEEKDAY(DATE(2018+J19,O19,T19)),"(aaa) ～"))</f>
        <v>（　　　）～</v>
      </c>
      <c r="Z19" s="222"/>
      <c r="AA19" s="222"/>
      <c r="AB19" s="222"/>
      <c r="AC19" s="222"/>
      <c r="AD19" s="452"/>
      <c r="AE19" s="452"/>
      <c r="AF19" s="452"/>
      <c r="AG19" s="218" t="s">
        <v>167</v>
      </c>
      <c r="AH19" s="218"/>
      <c r="AI19" s="452"/>
      <c r="AJ19" s="452"/>
      <c r="AK19" s="452"/>
      <c r="AL19" s="218" t="s">
        <v>168</v>
      </c>
      <c r="AM19" s="218"/>
      <c r="AN19" s="222" t="str">
        <f>IF(OR(J19="",AD19="",AI19=""),"（　　　）",TEXT(WEEKDAY(DATE(2018+J19,AD19,AI19)),"(aaa)"))</f>
        <v>（　　　）</v>
      </c>
      <c r="AO19" s="222"/>
      <c r="AP19" s="222"/>
      <c r="AQ19" s="222"/>
      <c r="AR19" s="222"/>
      <c r="AS19" s="225"/>
      <c r="AT19" s="218" t="s">
        <v>169</v>
      </c>
      <c r="AU19" s="452"/>
      <c r="AV19" s="452"/>
      <c r="AW19" s="452"/>
      <c r="AX19" s="227" t="s">
        <v>170</v>
      </c>
      <c r="AY19" s="227"/>
      <c r="AZ19" s="452"/>
      <c r="BA19" s="452"/>
      <c r="BB19" s="452"/>
      <c r="BC19" s="227" t="s">
        <v>168</v>
      </c>
      <c r="BD19" s="227"/>
      <c r="BE19" s="218" t="s">
        <v>171</v>
      </c>
      <c r="BF19" s="229"/>
      <c r="DN19" s="31"/>
    </row>
    <row r="20" spans="2:116" ht="15" customHeight="1" thickBot="1">
      <c r="B20" s="157"/>
      <c r="C20" s="158"/>
      <c r="D20" s="158"/>
      <c r="E20" s="158"/>
      <c r="F20" s="159"/>
      <c r="G20" s="219"/>
      <c r="H20" s="220"/>
      <c r="I20" s="220"/>
      <c r="J20" s="400"/>
      <c r="K20" s="400"/>
      <c r="L20" s="400"/>
      <c r="M20" s="220"/>
      <c r="N20" s="220"/>
      <c r="O20" s="403"/>
      <c r="P20" s="403"/>
      <c r="Q20" s="403"/>
      <c r="R20" s="220"/>
      <c r="S20" s="220"/>
      <c r="T20" s="400"/>
      <c r="U20" s="400"/>
      <c r="V20" s="400"/>
      <c r="W20" s="220"/>
      <c r="X20" s="220"/>
      <c r="Y20" s="223"/>
      <c r="Z20" s="223"/>
      <c r="AA20" s="223"/>
      <c r="AB20" s="223"/>
      <c r="AC20" s="223"/>
      <c r="AD20" s="403"/>
      <c r="AE20" s="403"/>
      <c r="AF20" s="403"/>
      <c r="AG20" s="224"/>
      <c r="AH20" s="224"/>
      <c r="AI20" s="400"/>
      <c r="AJ20" s="400"/>
      <c r="AK20" s="400"/>
      <c r="AL20" s="220"/>
      <c r="AM20" s="220"/>
      <c r="AN20" s="223"/>
      <c r="AO20" s="223"/>
      <c r="AP20" s="223"/>
      <c r="AQ20" s="223"/>
      <c r="AR20" s="223"/>
      <c r="AS20" s="226"/>
      <c r="AT20" s="220"/>
      <c r="AU20" s="403"/>
      <c r="AV20" s="403"/>
      <c r="AW20" s="403"/>
      <c r="AX20" s="228"/>
      <c r="AY20" s="228"/>
      <c r="AZ20" s="403"/>
      <c r="BA20" s="403"/>
      <c r="BB20" s="403"/>
      <c r="BC20" s="228"/>
      <c r="BD20" s="228"/>
      <c r="BE20" s="224"/>
      <c r="BF20" s="230"/>
      <c r="DL20" s="31"/>
    </row>
    <row r="21" spans="2:116" ht="15" customHeight="1">
      <c r="B21" s="215" t="s">
        <v>158</v>
      </c>
      <c r="C21" s="185"/>
      <c r="D21" s="185"/>
      <c r="E21" s="185"/>
      <c r="F21" s="216"/>
      <c r="G21" s="234" t="s">
        <v>5</v>
      </c>
      <c r="H21" s="234"/>
      <c r="I21" s="234"/>
      <c r="J21" s="234"/>
      <c r="K21" s="234" t="s">
        <v>6</v>
      </c>
      <c r="L21" s="234"/>
      <c r="M21" s="234"/>
      <c r="N21" s="234"/>
      <c r="O21" s="234" t="s">
        <v>7</v>
      </c>
      <c r="P21" s="234"/>
      <c r="Q21" s="234"/>
      <c r="R21" s="234"/>
      <c r="S21" s="236" t="s">
        <v>8</v>
      </c>
      <c r="T21" s="237"/>
      <c r="U21" s="237"/>
      <c r="V21" s="238"/>
      <c r="W21" s="242" t="s">
        <v>253</v>
      </c>
      <c r="X21" s="234"/>
      <c r="Y21" s="234"/>
      <c r="Z21" s="234"/>
      <c r="AA21" s="234" t="s">
        <v>252</v>
      </c>
      <c r="AB21" s="234"/>
      <c r="AC21" s="234"/>
      <c r="AD21" s="234"/>
      <c r="AE21" s="243" t="s">
        <v>295</v>
      </c>
      <c r="AF21" s="244"/>
      <c r="AG21" s="244"/>
      <c r="AH21" s="244"/>
      <c r="AI21" s="244"/>
      <c r="AJ21" s="244"/>
      <c r="AK21" s="244"/>
      <c r="AL21" s="245"/>
      <c r="AM21" s="242" t="s">
        <v>239</v>
      </c>
      <c r="AN21" s="234"/>
      <c r="AO21" s="234"/>
      <c r="AP21" s="246"/>
      <c r="AQ21" s="248" t="s">
        <v>159</v>
      </c>
      <c r="AR21" s="237"/>
      <c r="AS21" s="237"/>
      <c r="AT21" s="238"/>
      <c r="AU21" s="236" t="s">
        <v>160</v>
      </c>
      <c r="AV21" s="237"/>
      <c r="AW21" s="237"/>
      <c r="AX21" s="250"/>
      <c r="AY21" s="252" t="s">
        <v>11</v>
      </c>
      <c r="AZ21" s="253"/>
      <c r="BA21" s="253"/>
      <c r="BB21" s="254"/>
      <c r="BC21" s="253" t="s">
        <v>240</v>
      </c>
      <c r="BD21" s="253"/>
      <c r="BE21" s="253"/>
      <c r="BF21" s="258"/>
      <c r="DL21" s="31"/>
    </row>
    <row r="22" spans="2:116" ht="12.75" customHeight="1">
      <c r="B22" s="231"/>
      <c r="C22" s="232"/>
      <c r="D22" s="232"/>
      <c r="E22" s="232"/>
      <c r="F22" s="233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9"/>
      <c r="T22" s="240"/>
      <c r="U22" s="240"/>
      <c r="V22" s="241"/>
      <c r="W22" s="235"/>
      <c r="X22" s="235"/>
      <c r="Y22" s="235"/>
      <c r="Z22" s="235"/>
      <c r="AA22" s="235"/>
      <c r="AB22" s="235"/>
      <c r="AC22" s="235"/>
      <c r="AD22" s="235"/>
      <c r="AE22" s="260" t="s">
        <v>250</v>
      </c>
      <c r="AF22" s="260"/>
      <c r="AG22" s="260"/>
      <c r="AH22" s="260"/>
      <c r="AI22" s="261" t="s">
        <v>251</v>
      </c>
      <c r="AJ22" s="262"/>
      <c r="AK22" s="262"/>
      <c r="AL22" s="263"/>
      <c r="AM22" s="235"/>
      <c r="AN22" s="235"/>
      <c r="AO22" s="235"/>
      <c r="AP22" s="247"/>
      <c r="AQ22" s="249"/>
      <c r="AR22" s="240"/>
      <c r="AS22" s="240"/>
      <c r="AT22" s="241"/>
      <c r="AU22" s="239"/>
      <c r="AV22" s="240"/>
      <c r="AW22" s="240"/>
      <c r="AX22" s="251"/>
      <c r="AY22" s="255"/>
      <c r="AZ22" s="256"/>
      <c r="BA22" s="256"/>
      <c r="BB22" s="257"/>
      <c r="BC22" s="256"/>
      <c r="BD22" s="256"/>
      <c r="BE22" s="256"/>
      <c r="BF22" s="259"/>
      <c r="DL22" s="31"/>
    </row>
    <row r="23" spans="2:76" ht="21" customHeight="1">
      <c r="B23" s="264" t="s">
        <v>3</v>
      </c>
      <c r="C23" s="265"/>
      <c r="D23" s="268" t="s">
        <v>162</v>
      </c>
      <c r="E23" s="269"/>
      <c r="F23" s="270"/>
      <c r="G23" s="419"/>
      <c r="H23" s="420"/>
      <c r="I23" s="420"/>
      <c r="J23" s="420"/>
      <c r="K23" s="419"/>
      <c r="L23" s="420"/>
      <c r="M23" s="420"/>
      <c r="N23" s="421"/>
      <c r="O23" s="419"/>
      <c r="P23" s="420"/>
      <c r="Q23" s="420"/>
      <c r="R23" s="421"/>
      <c r="S23" s="419"/>
      <c r="T23" s="420"/>
      <c r="U23" s="420"/>
      <c r="V23" s="421"/>
      <c r="W23" s="419"/>
      <c r="X23" s="420"/>
      <c r="Y23" s="420"/>
      <c r="Z23" s="421"/>
      <c r="AA23" s="419"/>
      <c r="AB23" s="420"/>
      <c r="AC23" s="420"/>
      <c r="AD23" s="421"/>
      <c r="AE23" s="419"/>
      <c r="AF23" s="420"/>
      <c r="AG23" s="420"/>
      <c r="AH23" s="421"/>
      <c r="AI23" s="419"/>
      <c r="AJ23" s="420"/>
      <c r="AK23" s="420"/>
      <c r="AL23" s="421"/>
      <c r="AM23" s="419"/>
      <c r="AN23" s="420"/>
      <c r="AO23" s="420"/>
      <c r="AP23" s="420"/>
      <c r="AQ23" s="485"/>
      <c r="AR23" s="486"/>
      <c r="AS23" s="486"/>
      <c r="AT23" s="486"/>
      <c r="AU23" s="419"/>
      <c r="AV23" s="420"/>
      <c r="AW23" s="420"/>
      <c r="AX23" s="456"/>
      <c r="AY23" s="455">
        <f>SUM(G23:AX23)</f>
        <v>0</v>
      </c>
      <c r="AZ23" s="420"/>
      <c r="BA23" s="420"/>
      <c r="BB23" s="456"/>
      <c r="BC23" s="475">
        <f>SUM(AY23:BB24)</f>
        <v>0</v>
      </c>
      <c r="BD23" s="476"/>
      <c r="BE23" s="476"/>
      <c r="BF23" s="477"/>
      <c r="BX23" s="31"/>
    </row>
    <row r="24" spans="2:76" ht="21" customHeight="1" thickBot="1">
      <c r="B24" s="266"/>
      <c r="C24" s="267"/>
      <c r="D24" s="284" t="s">
        <v>164</v>
      </c>
      <c r="E24" s="285"/>
      <c r="F24" s="286"/>
      <c r="G24" s="440"/>
      <c r="H24" s="441"/>
      <c r="I24" s="441"/>
      <c r="J24" s="441"/>
      <c r="K24" s="440"/>
      <c r="L24" s="441"/>
      <c r="M24" s="441"/>
      <c r="N24" s="442"/>
      <c r="O24" s="440"/>
      <c r="P24" s="441"/>
      <c r="Q24" s="441"/>
      <c r="R24" s="442"/>
      <c r="S24" s="440"/>
      <c r="T24" s="441"/>
      <c r="U24" s="441"/>
      <c r="V24" s="442"/>
      <c r="W24" s="440"/>
      <c r="X24" s="441"/>
      <c r="Y24" s="441"/>
      <c r="Z24" s="442"/>
      <c r="AA24" s="440"/>
      <c r="AB24" s="441"/>
      <c r="AC24" s="441"/>
      <c r="AD24" s="442"/>
      <c r="AE24" s="440"/>
      <c r="AF24" s="441"/>
      <c r="AG24" s="441"/>
      <c r="AH24" s="442"/>
      <c r="AI24" s="440"/>
      <c r="AJ24" s="441"/>
      <c r="AK24" s="441"/>
      <c r="AL24" s="442"/>
      <c r="AM24" s="440"/>
      <c r="AN24" s="441"/>
      <c r="AO24" s="441"/>
      <c r="AP24" s="441"/>
      <c r="AQ24" s="454"/>
      <c r="AR24" s="441"/>
      <c r="AS24" s="441"/>
      <c r="AT24" s="441"/>
      <c r="AU24" s="440"/>
      <c r="AV24" s="441"/>
      <c r="AW24" s="441"/>
      <c r="AX24" s="453"/>
      <c r="AY24" s="454">
        <f>SUM(G24:AX24)</f>
        <v>0</v>
      </c>
      <c r="AZ24" s="441"/>
      <c r="BA24" s="441"/>
      <c r="BB24" s="453"/>
      <c r="BC24" s="478"/>
      <c r="BD24" s="223"/>
      <c r="BE24" s="223"/>
      <c r="BF24" s="479"/>
      <c r="BX24" s="31"/>
    </row>
    <row r="25" spans="2:76" ht="21" customHeight="1">
      <c r="B25" s="292" t="s">
        <v>4</v>
      </c>
      <c r="C25" s="293"/>
      <c r="D25" s="296" t="s">
        <v>162</v>
      </c>
      <c r="E25" s="158"/>
      <c r="F25" s="159"/>
      <c r="G25" s="449"/>
      <c r="H25" s="450"/>
      <c r="I25" s="450"/>
      <c r="J25" s="450"/>
      <c r="K25" s="449"/>
      <c r="L25" s="450"/>
      <c r="M25" s="450"/>
      <c r="N25" s="451"/>
      <c r="O25" s="449"/>
      <c r="P25" s="450"/>
      <c r="Q25" s="450"/>
      <c r="R25" s="451"/>
      <c r="S25" s="449"/>
      <c r="T25" s="450"/>
      <c r="U25" s="450"/>
      <c r="V25" s="451"/>
      <c r="W25" s="449"/>
      <c r="X25" s="450"/>
      <c r="Y25" s="450"/>
      <c r="Z25" s="451"/>
      <c r="AA25" s="449"/>
      <c r="AB25" s="450"/>
      <c r="AC25" s="450"/>
      <c r="AD25" s="451"/>
      <c r="AE25" s="449"/>
      <c r="AF25" s="450"/>
      <c r="AG25" s="450"/>
      <c r="AH25" s="451"/>
      <c r="AI25" s="449"/>
      <c r="AJ25" s="450"/>
      <c r="AK25" s="450"/>
      <c r="AL25" s="451"/>
      <c r="AM25" s="449"/>
      <c r="AN25" s="450"/>
      <c r="AO25" s="450"/>
      <c r="AP25" s="450"/>
      <c r="AQ25" s="474"/>
      <c r="AR25" s="450"/>
      <c r="AS25" s="450"/>
      <c r="AT25" s="450"/>
      <c r="AU25" s="449"/>
      <c r="AV25" s="450"/>
      <c r="AW25" s="450"/>
      <c r="AX25" s="473"/>
      <c r="AY25" s="474">
        <f>SUM(G25:AX25)</f>
        <v>0</v>
      </c>
      <c r="AZ25" s="450"/>
      <c r="BA25" s="450"/>
      <c r="BB25" s="473"/>
      <c r="BC25" s="480">
        <f>SUM(AY25:BB26)</f>
        <v>0</v>
      </c>
      <c r="BD25" s="222"/>
      <c r="BE25" s="222"/>
      <c r="BF25" s="481"/>
      <c r="BX25" s="31"/>
    </row>
    <row r="26" spans="2:76" ht="21" customHeight="1" thickBot="1">
      <c r="B26" s="294"/>
      <c r="C26" s="295"/>
      <c r="D26" s="326" t="s">
        <v>164</v>
      </c>
      <c r="E26" s="327"/>
      <c r="F26" s="328"/>
      <c r="G26" s="416"/>
      <c r="H26" s="417"/>
      <c r="I26" s="417"/>
      <c r="J26" s="417"/>
      <c r="K26" s="416"/>
      <c r="L26" s="417"/>
      <c r="M26" s="417"/>
      <c r="N26" s="469"/>
      <c r="O26" s="416"/>
      <c r="P26" s="417"/>
      <c r="Q26" s="417"/>
      <c r="R26" s="469"/>
      <c r="S26" s="416"/>
      <c r="T26" s="417"/>
      <c r="U26" s="417"/>
      <c r="V26" s="469"/>
      <c r="W26" s="416"/>
      <c r="X26" s="417"/>
      <c r="Y26" s="417"/>
      <c r="Z26" s="469"/>
      <c r="AA26" s="416"/>
      <c r="AB26" s="417"/>
      <c r="AC26" s="417"/>
      <c r="AD26" s="469"/>
      <c r="AE26" s="416"/>
      <c r="AF26" s="417"/>
      <c r="AG26" s="417"/>
      <c r="AH26" s="469"/>
      <c r="AI26" s="416"/>
      <c r="AJ26" s="417"/>
      <c r="AK26" s="417"/>
      <c r="AL26" s="469"/>
      <c r="AM26" s="416"/>
      <c r="AN26" s="417"/>
      <c r="AO26" s="417"/>
      <c r="AP26" s="417"/>
      <c r="AQ26" s="472"/>
      <c r="AR26" s="417"/>
      <c r="AS26" s="417"/>
      <c r="AT26" s="417"/>
      <c r="AU26" s="416"/>
      <c r="AV26" s="417"/>
      <c r="AW26" s="417"/>
      <c r="AX26" s="418"/>
      <c r="AY26" s="472">
        <f>SUM(G26:AX26)</f>
        <v>0</v>
      </c>
      <c r="AZ26" s="417"/>
      <c r="BA26" s="417"/>
      <c r="BB26" s="418"/>
      <c r="BC26" s="482"/>
      <c r="BD26" s="483"/>
      <c r="BE26" s="483"/>
      <c r="BF26" s="484"/>
      <c r="BX26" s="30"/>
    </row>
    <row r="27" spans="2:76" ht="15" customHeight="1" thickTop="1">
      <c r="B27" s="76"/>
      <c r="C27" s="76"/>
      <c r="D27" s="28"/>
      <c r="E27" s="28"/>
      <c r="F27" s="28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X27" s="30"/>
    </row>
    <row r="28" spans="2:57" ht="15" customHeight="1">
      <c r="B28" s="75" t="s">
        <v>245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AE28" s="75" t="s">
        <v>244</v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2:56" ht="15" customHeight="1">
      <c r="B29" s="67" t="s">
        <v>234</v>
      </c>
      <c r="C29" s="67" t="s">
        <v>242</v>
      </c>
      <c r="AE29" s="34"/>
      <c r="AF29" s="34"/>
      <c r="AG29" s="27" t="s">
        <v>259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95"/>
      <c r="AT29" s="95"/>
      <c r="AU29" s="27" t="s">
        <v>260</v>
      </c>
      <c r="AV29" s="24"/>
      <c r="AW29" s="24"/>
      <c r="AX29" s="24"/>
      <c r="AY29" s="24"/>
      <c r="AZ29" s="24"/>
      <c r="BA29" s="24"/>
      <c r="BB29" s="24"/>
      <c r="BC29" s="24"/>
      <c r="BD29" s="24"/>
    </row>
    <row r="30" spans="2:43" ht="15" customHeight="1">
      <c r="B30" s="323" t="s">
        <v>231</v>
      </c>
      <c r="C30" s="324"/>
      <c r="D30" s="324"/>
      <c r="E30" s="324"/>
      <c r="F30" s="324"/>
      <c r="G30" s="324"/>
      <c r="H30" s="324"/>
      <c r="I30" s="325"/>
      <c r="AE30" s="71" t="s">
        <v>234</v>
      </c>
      <c r="AF30" s="71" t="s">
        <v>272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56" ht="15" customHeight="1" thickBot="1">
      <c r="A31" s="31"/>
      <c r="B31" s="220"/>
      <c r="C31" s="220"/>
      <c r="D31" s="312" t="s">
        <v>254</v>
      </c>
      <c r="E31" s="312"/>
      <c r="F31" s="312"/>
      <c r="G31" s="312"/>
      <c r="H31" s="312"/>
      <c r="I31" s="312"/>
      <c r="J31" s="312"/>
      <c r="K31" s="27"/>
      <c r="L31" s="27"/>
      <c r="M31" s="220"/>
      <c r="N31" s="220"/>
      <c r="O31" s="220" t="s">
        <v>255</v>
      </c>
      <c r="P31" s="220"/>
      <c r="Q31" s="220"/>
      <c r="R31" s="220"/>
      <c r="S31" s="220"/>
      <c r="T31" s="220"/>
      <c r="U31" s="220"/>
      <c r="V31" s="77" t="s">
        <v>319</v>
      </c>
      <c r="X31" s="27"/>
      <c r="Y31" s="27"/>
      <c r="Z31" s="27"/>
      <c r="AA31" s="27"/>
      <c r="AB31" s="27"/>
      <c r="AC31" s="27"/>
      <c r="AF31" s="67" t="s">
        <v>238</v>
      </c>
      <c r="AG31" s="70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8" ht="15" customHeight="1">
      <c r="A32" s="31"/>
      <c r="B32" s="27"/>
      <c r="C32" s="220"/>
      <c r="D32" s="220"/>
      <c r="E32" s="27" t="s">
        <v>317</v>
      </c>
      <c r="F32" s="27"/>
      <c r="G32" s="27"/>
      <c r="H32" s="27"/>
      <c r="I32" s="27"/>
      <c r="J32" s="27"/>
      <c r="K32" s="27"/>
      <c r="L32" s="27"/>
      <c r="M32" s="27"/>
      <c r="N32" s="27"/>
      <c r="O32" s="81" t="s">
        <v>318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81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3"/>
    </row>
    <row r="33" spans="1:58" ht="15" customHeight="1">
      <c r="A33" s="31"/>
      <c r="B33" s="27"/>
      <c r="C33" s="220"/>
      <c r="D33" s="220"/>
      <c r="E33" s="27" t="s">
        <v>322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84"/>
      <c r="AF33" s="385"/>
      <c r="AG33" s="385"/>
      <c r="AH33" s="385"/>
      <c r="AI33" s="385"/>
      <c r="AJ33" s="385"/>
      <c r="AK33" s="385"/>
      <c r="AL33" s="385"/>
      <c r="AM33" s="385"/>
      <c r="AN33" s="385"/>
      <c r="AO33" s="385"/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/>
    </row>
    <row r="34" spans="1:58" ht="15" customHeight="1">
      <c r="A34" s="31"/>
      <c r="B34" s="79"/>
      <c r="C34" s="80"/>
      <c r="D34" s="80"/>
      <c r="E34" s="78"/>
      <c r="F34" s="79"/>
      <c r="G34" s="79"/>
      <c r="H34" s="79"/>
      <c r="I34" s="79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84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6"/>
    </row>
    <row r="35" spans="1:58" ht="15" customHeight="1">
      <c r="A35" s="30"/>
      <c r="B35" s="323" t="s">
        <v>232</v>
      </c>
      <c r="C35" s="324"/>
      <c r="D35" s="324"/>
      <c r="E35" s="324"/>
      <c r="F35" s="324"/>
      <c r="G35" s="324"/>
      <c r="H35" s="324"/>
      <c r="I35" s="325"/>
      <c r="J35" s="109" t="s">
        <v>296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27"/>
      <c r="AE35" s="384"/>
      <c r="AF35" s="385"/>
      <c r="AG35" s="385"/>
      <c r="AH35" s="385"/>
      <c r="AI35" s="385"/>
      <c r="AJ35" s="385"/>
      <c r="AK35" s="385"/>
      <c r="AL35" s="385"/>
      <c r="AM35" s="385"/>
      <c r="AN35" s="385"/>
      <c r="AO35" s="385"/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6"/>
    </row>
    <row r="36" spans="1:58" ht="15" customHeight="1" thickBot="1">
      <c r="A36" s="30"/>
      <c r="B36" s="220"/>
      <c r="C36" s="220"/>
      <c r="D36" s="27" t="s">
        <v>256</v>
      </c>
      <c r="E36" s="27"/>
      <c r="F36" s="27"/>
      <c r="G36" s="27"/>
      <c r="H36" s="27"/>
      <c r="I36" s="27"/>
      <c r="J36" s="27"/>
      <c r="K36" s="27"/>
      <c r="L36" s="27"/>
      <c r="M36" s="220"/>
      <c r="N36" s="220"/>
      <c r="O36" s="27" t="s">
        <v>257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E36" s="387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9"/>
    </row>
    <row r="37" spans="1:29" ht="15" customHeight="1">
      <c r="A37" s="30"/>
      <c r="B37" s="220"/>
      <c r="C37" s="220"/>
      <c r="D37" s="27" t="s">
        <v>258</v>
      </c>
      <c r="E37" s="27"/>
      <c r="F37" s="27"/>
      <c r="G37" s="27"/>
      <c r="H37" s="27" t="s">
        <v>36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7" t="s">
        <v>37</v>
      </c>
      <c r="V37" s="27"/>
      <c r="W37" s="27"/>
      <c r="X37" s="27"/>
      <c r="Y37" s="27"/>
      <c r="Z37" s="27"/>
      <c r="AA37" s="27"/>
      <c r="AB37" s="27"/>
      <c r="AC37" s="27"/>
    </row>
    <row r="38" spans="1:2" ht="15" customHeight="1" thickBot="1">
      <c r="A38" s="30"/>
      <c r="B38" s="106"/>
    </row>
    <row r="39" spans="2:58" ht="15" customHeight="1">
      <c r="B39" s="323" t="s">
        <v>233</v>
      </c>
      <c r="C39" s="324"/>
      <c r="D39" s="324"/>
      <c r="E39" s="324"/>
      <c r="F39" s="324"/>
      <c r="G39" s="324"/>
      <c r="H39" s="324"/>
      <c r="I39" s="325"/>
      <c r="AC39" s="343">
        <v>1</v>
      </c>
      <c r="AD39" s="344"/>
      <c r="AE39" s="349" t="s">
        <v>2</v>
      </c>
      <c r="AF39" s="350"/>
      <c r="AG39" s="350"/>
      <c r="AH39" s="350"/>
      <c r="AI39" s="350"/>
      <c r="AJ39" s="350"/>
      <c r="AK39" s="351"/>
      <c r="AL39" s="349" t="s">
        <v>172</v>
      </c>
      <c r="AM39" s="350"/>
      <c r="AN39" s="350"/>
      <c r="AO39" s="350"/>
      <c r="AP39" s="350"/>
      <c r="AQ39" s="351"/>
      <c r="AR39" s="362" t="s">
        <v>1</v>
      </c>
      <c r="AS39" s="362"/>
      <c r="AT39" s="362"/>
      <c r="AU39" s="437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9"/>
    </row>
    <row r="40" spans="2:58" ht="15" customHeight="1">
      <c r="B40" s="67" t="s">
        <v>312</v>
      </c>
      <c r="D40" s="68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C40" s="345"/>
      <c r="AD40" s="346"/>
      <c r="AE40" s="390"/>
      <c r="AF40" s="391"/>
      <c r="AG40" s="391"/>
      <c r="AH40" s="360" t="s">
        <v>310</v>
      </c>
      <c r="AI40" s="391"/>
      <c r="AJ40" s="391"/>
      <c r="AK40" s="394"/>
      <c r="AL40" s="463"/>
      <c r="AM40" s="464"/>
      <c r="AN40" s="464"/>
      <c r="AO40" s="464"/>
      <c r="AP40" s="464"/>
      <c r="AQ40" s="465"/>
      <c r="AR40" s="335" t="s">
        <v>174</v>
      </c>
      <c r="AS40" s="335"/>
      <c r="AT40" s="335"/>
      <c r="AU40" s="443"/>
      <c r="AV40" s="444"/>
      <c r="AW40" s="444"/>
      <c r="AX40" s="444"/>
      <c r="AY40" s="444"/>
      <c r="AZ40" s="444"/>
      <c r="BA40" s="444"/>
      <c r="BB40" s="444"/>
      <c r="BC40" s="444"/>
      <c r="BD40" s="444"/>
      <c r="BE40" s="444"/>
      <c r="BF40" s="445"/>
    </row>
    <row r="41" spans="2:58" ht="15" customHeight="1" thickBot="1">
      <c r="B41" s="107" t="s">
        <v>313</v>
      </c>
      <c r="AC41" s="347"/>
      <c r="AD41" s="348"/>
      <c r="AE41" s="392"/>
      <c r="AF41" s="393"/>
      <c r="AG41" s="393"/>
      <c r="AH41" s="361"/>
      <c r="AI41" s="393"/>
      <c r="AJ41" s="393"/>
      <c r="AK41" s="395"/>
      <c r="AL41" s="466"/>
      <c r="AM41" s="467"/>
      <c r="AN41" s="467"/>
      <c r="AO41" s="467"/>
      <c r="AP41" s="467"/>
      <c r="AQ41" s="468"/>
      <c r="AR41" s="336"/>
      <c r="AS41" s="336"/>
      <c r="AT41" s="336"/>
      <c r="AU41" s="446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8"/>
    </row>
    <row r="42" spans="1:58" ht="15" customHeight="1">
      <c r="A42" s="30"/>
      <c r="B42" s="67" t="s">
        <v>249</v>
      </c>
      <c r="AC42" s="345">
        <v>2</v>
      </c>
      <c r="AD42" s="346"/>
      <c r="AE42" s="349" t="s">
        <v>2</v>
      </c>
      <c r="AF42" s="350"/>
      <c r="AG42" s="350"/>
      <c r="AH42" s="350"/>
      <c r="AI42" s="350"/>
      <c r="AJ42" s="350"/>
      <c r="AK42" s="351"/>
      <c r="AL42" s="349" t="s">
        <v>172</v>
      </c>
      <c r="AM42" s="350"/>
      <c r="AN42" s="350"/>
      <c r="AO42" s="350"/>
      <c r="AP42" s="350"/>
      <c r="AQ42" s="351"/>
      <c r="AR42" s="352" t="s">
        <v>1</v>
      </c>
      <c r="AS42" s="352"/>
      <c r="AT42" s="352"/>
      <c r="AU42" s="437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9"/>
    </row>
    <row r="43" spans="1:58" ht="15" customHeight="1">
      <c r="A43" s="30"/>
      <c r="B43" s="67" t="s">
        <v>314</v>
      </c>
      <c r="AC43" s="345"/>
      <c r="AD43" s="346"/>
      <c r="AE43" s="390"/>
      <c r="AF43" s="391"/>
      <c r="AG43" s="391"/>
      <c r="AH43" s="360" t="s">
        <v>310</v>
      </c>
      <c r="AI43" s="391"/>
      <c r="AJ43" s="391"/>
      <c r="AK43" s="394"/>
      <c r="AL43" s="463"/>
      <c r="AM43" s="464"/>
      <c r="AN43" s="464"/>
      <c r="AO43" s="464"/>
      <c r="AP43" s="464"/>
      <c r="AQ43" s="465"/>
      <c r="AR43" s="335" t="s">
        <v>174</v>
      </c>
      <c r="AS43" s="335"/>
      <c r="AT43" s="335"/>
      <c r="AU43" s="443"/>
      <c r="AV43" s="444"/>
      <c r="AW43" s="444"/>
      <c r="AX43" s="444"/>
      <c r="AY43" s="444"/>
      <c r="AZ43" s="444"/>
      <c r="BA43" s="444"/>
      <c r="BB43" s="444"/>
      <c r="BC43" s="444"/>
      <c r="BD43" s="444"/>
      <c r="BE43" s="444"/>
      <c r="BF43" s="445"/>
    </row>
    <row r="44" spans="1:58" ht="15" customHeight="1" thickBot="1">
      <c r="A44" s="30"/>
      <c r="AC44" s="347"/>
      <c r="AD44" s="348"/>
      <c r="AE44" s="392"/>
      <c r="AF44" s="393"/>
      <c r="AG44" s="393"/>
      <c r="AH44" s="361"/>
      <c r="AI44" s="393"/>
      <c r="AJ44" s="393"/>
      <c r="AK44" s="395"/>
      <c r="AL44" s="466"/>
      <c r="AM44" s="467"/>
      <c r="AN44" s="467"/>
      <c r="AO44" s="467"/>
      <c r="AP44" s="467"/>
      <c r="AQ44" s="468"/>
      <c r="AR44" s="336"/>
      <c r="AS44" s="336"/>
      <c r="AT44" s="336"/>
      <c r="AU44" s="446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8"/>
    </row>
    <row r="45" spans="1:2" ht="15" customHeight="1">
      <c r="A45" s="30"/>
      <c r="B45" s="75" t="s">
        <v>246</v>
      </c>
    </row>
    <row r="46" spans="1:3" ht="15" customHeight="1" thickBot="1">
      <c r="A46" s="30"/>
      <c r="B46" s="107" t="s">
        <v>293</v>
      </c>
      <c r="C46" s="75"/>
    </row>
    <row r="47" spans="1:58" ht="15" customHeight="1">
      <c r="A47" s="30"/>
      <c r="C47" s="413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414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2"/>
    </row>
    <row r="48" spans="1:58" ht="15" customHeight="1">
      <c r="A48" s="30"/>
      <c r="C48" s="375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415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73"/>
      <c r="AU48" s="373"/>
      <c r="AV48" s="373"/>
      <c r="AW48" s="373"/>
      <c r="AX48" s="373"/>
      <c r="AY48" s="373"/>
      <c r="AZ48" s="373"/>
      <c r="BA48" s="373"/>
      <c r="BB48" s="373"/>
      <c r="BC48" s="373"/>
      <c r="BD48" s="373"/>
      <c r="BE48" s="373"/>
      <c r="BF48" s="374"/>
    </row>
    <row r="49" spans="1:58" ht="15" customHeight="1">
      <c r="A49" s="30"/>
      <c r="C49" s="375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8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3"/>
      <c r="AQ49" s="373"/>
      <c r="AR49" s="373"/>
      <c r="AS49" s="373"/>
      <c r="AT49" s="373"/>
      <c r="AU49" s="373"/>
      <c r="AV49" s="373"/>
      <c r="AW49" s="373"/>
      <c r="AX49" s="373"/>
      <c r="AY49" s="373"/>
      <c r="AZ49" s="373"/>
      <c r="BA49" s="373"/>
      <c r="BB49" s="373"/>
      <c r="BC49" s="373"/>
      <c r="BD49" s="373"/>
      <c r="BE49" s="373"/>
      <c r="BF49" s="374"/>
    </row>
    <row r="50" spans="3:58" ht="15" customHeight="1" thickBot="1">
      <c r="C50" s="376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9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80"/>
    </row>
    <row r="51" spans="4:53" ht="15" customHeight="1">
      <c r="D51" s="6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I51" s="31"/>
      <c r="AJ51" s="31"/>
      <c r="AK51" s="31"/>
      <c r="AL51" s="31"/>
      <c r="AM51" s="31"/>
      <c r="AN51" s="31"/>
      <c r="AO51" s="30"/>
      <c r="AP51" s="66"/>
      <c r="AQ51" s="66"/>
      <c r="AR51" s="66"/>
      <c r="AS51" s="30"/>
      <c r="AT51" s="73"/>
      <c r="AU51" s="73"/>
      <c r="AV51" s="73"/>
      <c r="AW51" s="73"/>
      <c r="AX51" s="73"/>
      <c r="AY51" s="73"/>
      <c r="AZ51" s="73"/>
      <c r="BA51" s="31"/>
    </row>
    <row r="52" spans="2:60" ht="15" customHeight="1">
      <c r="B52" s="34"/>
      <c r="C52" s="30" t="s">
        <v>261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H52" s="30"/>
    </row>
    <row r="53" spans="3:8" s="34" customFormat="1" ht="15" customHeight="1" thickBot="1">
      <c r="C53"/>
      <c r="D53" s="30" t="s">
        <v>289</v>
      </c>
      <c r="E53" s="30"/>
      <c r="F53" s="30"/>
      <c r="G53" s="30"/>
      <c r="H53" s="30"/>
    </row>
    <row r="54" spans="3:60" ht="15" customHeight="1">
      <c r="C54" s="493"/>
      <c r="D54" s="494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5"/>
      <c r="BH54" s="30"/>
    </row>
    <row r="55" spans="3:58" ht="15" customHeight="1">
      <c r="C55" s="487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  <c r="AF55" s="488"/>
      <c r="AG55" s="488"/>
      <c r="AH55" s="488"/>
      <c r="AI55" s="488"/>
      <c r="AJ55" s="488"/>
      <c r="AK55" s="488"/>
      <c r="AL55" s="488"/>
      <c r="AM55" s="488"/>
      <c r="AN55" s="488"/>
      <c r="AO55" s="488"/>
      <c r="AP55" s="488"/>
      <c r="AQ55" s="488"/>
      <c r="AR55" s="488"/>
      <c r="AS55" s="488"/>
      <c r="AT55" s="488"/>
      <c r="AU55" s="488"/>
      <c r="AV55" s="488"/>
      <c r="AW55" s="488"/>
      <c r="AX55" s="488"/>
      <c r="AY55" s="488"/>
      <c r="AZ55" s="488"/>
      <c r="BA55" s="488"/>
      <c r="BB55" s="488"/>
      <c r="BC55" s="488"/>
      <c r="BD55" s="488"/>
      <c r="BE55" s="488"/>
      <c r="BF55" s="489"/>
    </row>
    <row r="56" spans="3:58" s="34" customFormat="1" ht="15" customHeight="1">
      <c r="C56" s="487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8"/>
      <c r="AE56" s="488"/>
      <c r="AF56" s="488"/>
      <c r="AG56" s="488"/>
      <c r="AH56" s="488"/>
      <c r="AI56" s="488"/>
      <c r="AJ56" s="488"/>
      <c r="AK56" s="488"/>
      <c r="AL56" s="488"/>
      <c r="AM56" s="488"/>
      <c r="AN56" s="488"/>
      <c r="AO56" s="488"/>
      <c r="AP56" s="488"/>
      <c r="AQ56" s="488"/>
      <c r="AR56" s="488"/>
      <c r="AS56" s="488"/>
      <c r="AT56" s="488"/>
      <c r="AU56" s="488"/>
      <c r="AV56" s="488"/>
      <c r="AW56" s="488"/>
      <c r="AX56" s="488"/>
      <c r="AY56" s="488"/>
      <c r="AZ56" s="488"/>
      <c r="BA56" s="488"/>
      <c r="BB56" s="488"/>
      <c r="BC56" s="488"/>
      <c r="BD56" s="488"/>
      <c r="BE56" s="488"/>
      <c r="BF56" s="489"/>
    </row>
    <row r="57" spans="3:58" s="34" customFormat="1" ht="15" customHeight="1" thickBot="1">
      <c r="C57" s="49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91"/>
      <c r="BE57" s="491"/>
      <c r="BF57" s="492"/>
    </row>
    <row r="58" spans="2:29" s="34" customFormat="1" ht="12.75" customHeight="1" thickBot="1">
      <c r="B58" s="28"/>
      <c r="C58" s="30"/>
      <c r="D58" s="30"/>
      <c r="E58" s="30"/>
      <c r="F58" s="30"/>
      <c r="G58" s="30"/>
      <c r="H58" s="33"/>
      <c r="I58" s="33"/>
      <c r="J58" s="33"/>
      <c r="K58" s="33"/>
      <c r="L58" s="32"/>
      <c r="M58" s="32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2:75" s="34" customFormat="1" ht="6" customHeight="1" thickTop="1">
      <c r="B59" s="28"/>
      <c r="C59" s="82"/>
      <c r="D59" s="83"/>
      <c r="E59" s="83"/>
      <c r="F59" s="83"/>
      <c r="G59" s="83"/>
      <c r="H59" s="83"/>
      <c r="I59" s="83"/>
      <c r="J59" s="83"/>
      <c r="K59" s="83"/>
      <c r="L59" s="84"/>
      <c r="M59" s="84"/>
      <c r="N59" s="84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3"/>
      <c r="AE59" s="83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6"/>
      <c r="BE59" s="27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3:75" s="34" customFormat="1" ht="15" customHeight="1">
      <c r="C60" s="87"/>
      <c r="D60" s="30" t="s">
        <v>243</v>
      </c>
      <c r="E60" s="72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33"/>
      <c r="AZ60" s="33"/>
      <c r="BA60" s="33"/>
      <c r="BB60" s="33"/>
      <c r="BC60" s="33"/>
      <c r="BD60" s="88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3:88" s="34" customFormat="1" ht="15" customHeight="1">
      <c r="C61" s="87"/>
      <c r="D61" s="30" t="s">
        <v>175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33"/>
      <c r="AZ61" s="33"/>
      <c r="BA61" s="33"/>
      <c r="BB61" s="33"/>
      <c r="BC61" s="33"/>
      <c r="BD61" s="88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</row>
    <row r="62" spans="3:56" ht="15" customHeight="1">
      <c r="C62" s="87"/>
      <c r="D62" s="27"/>
      <c r="E62" s="30"/>
      <c r="F62" s="30"/>
      <c r="G62" s="30"/>
      <c r="H62" s="30"/>
      <c r="I62" s="30"/>
      <c r="J62" s="30"/>
      <c r="K62" s="30"/>
      <c r="L62" s="30"/>
      <c r="M62" s="30"/>
      <c r="N62" s="30" t="s">
        <v>262</v>
      </c>
      <c r="O62" s="30"/>
      <c r="P62" s="30"/>
      <c r="Q62" s="30"/>
      <c r="R62" s="30"/>
      <c r="S62" s="30"/>
      <c r="T62" s="30"/>
      <c r="U62" s="30"/>
      <c r="V62" s="30"/>
      <c r="W62" s="30"/>
      <c r="Y62" s="26" t="s">
        <v>263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6" t="s">
        <v>264</v>
      </c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89"/>
    </row>
    <row r="63" spans="3:56" ht="15" customHeight="1">
      <c r="C63" s="87"/>
      <c r="D63" s="2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89"/>
    </row>
    <row r="64" spans="3:88" ht="15" customHeight="1">
      <c r="C64" s="87"/>
      <c r="D64" s="72" t="s">
        <v>247</v>
      </c>
      <c r="E64" s="72"/>
      <c r="F64" s="30"/>
      <c r="G64" s="30"/>
      <c r="H64" s="30"/>
      <c r="I64" s="30"/>
      <c r="J64" s="30"/>
      <c r="K64" s="30"/>
      <c r="L64" s="30"/>
      <c r="M64" s="30"/>
      <c r="N64" s="2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89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</row>
    <row r="65" spans="3:126" ht="6" customHeight="1" thickBot="1"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</row>
    <row r="66" spans="8:126" ht="6" customHeight="1" thickTop="1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</row>
  </sheetData>
  <sheetProtection/>
  <mergeCells count="174">
    <mergeCell ref="C56:BF56"/>
    <mergeCell ref="C57:BF57"/>
    <mergeCell ref="B35:I35"/>
    <mergeCell ref="B37:C37"/>
    <mergeCell ref="B36:C36"/>
    <mergeCell ref="I37:T37"/>
    <mergeCell ref="C49:AD50"/>
    <mergeCell ref="AE47:BF48"/>
    <mergeCell ref="AR40:AT41"/>
    <mergeCell ref="C54:BF54"/>
    <mergeCell ref="AY26:BB26"/>
    <mergeCell ref="AQ23:AT23"/>
    <mergeCell ref="AM23:AP23"/>
    <mergeCell ref="AI23:AL23"/>
    <mergeCell ref="C55:BF55"/>
    <mergeCell ref="K23:N23"/>
    <mergeCell ref="W23:Z23"/>
    <mergeCell ref="S23:V23"/>
    <mergeCell ref="W24:Z24"/>
    <mergeCell ref="S24:V24"/>
    <mergeCell ref="AM21:AP22"/>
    <mergeCell ref="AE24:AH24"/>
    <mergeCell ref="B15:F15"/>
    <mergeCell ref="B21:F22"/>
    <mergeCell ref="AY21:BB22"/>
    <mergeCell ref="B23:C24"/>
    <mergeCell ref="AI22:AL22"/>
    <mergeCell ref="AE22:AH22"/>
    <mergeCell ref="G23:J23"/>
    <mergeCell ref="AO15:AS15"/>
    <mergeCell ref="AM24:AP24"/>
    <mergeCell ref="AI24:AL24"/>
    <mergeCell ref="BC23:BF24"/>
    <mergeCell ref="BC25:BF26"/>
    <mergeCell ref="AY25:BB25"/>
    <mergeCell ref="BC21:BF22"/>
    <mergeCell ref="BE19:BE20"/>
    <mergeCell ref="AA21:AD22"/>
    <mergeCell ref="W21:Z22"/>
    <mergeCell ref="AI19:AK20"/>
    <mergeCell ref="AE21:AL21"/>
    <mergeCell ref="AG19:AH20"/>
    <mergeCell ref="D23:F23"/>
    <mergeCell ref="AE26:AH26"/>
    <mergeCell ref="O26:R26"/>
    <mergeCell ref="O24:R24"/>
    <mergeCell ref="AU23:AX23"/>
    <mergeCell ref="S26:V26"/>
    <mergeCell ref="AI25:AL25"/>
    <mergeCell ref="AU25:AX25"/>
    <mergeCell ref="AQ25:AT25"/>
    <mergeCell ref="K26:N26"/>
    <mergeCell ref="AA26:AD26"/>
    <mergeCell ref="AQ26:AT26"/>
    <mergeCell ref="B25:C26"/>
    <mergeCell ref="D26:F26"/>
    <mergeCell ref="D25:F25"/>
    <mergeCell ref="K25:N25"/>
    <mergeCell ref="W26:Z26"/>
    <mergeCell ref="W25:Z25"/>
    <mergeCell ref="S25:V25"/>
    <mergeCell ref="G25:J25"/>
    <mergeCell ref="AL39:AQ39"/>
    <mergeCell ref="AM26:AP26"/>
    <mergeCell ref="B12:F14"/>
    <mergeCell ref="AM25:AP25"/>
    <mergeCell ref="D31:J31"/>
    <mergeCell ref="AA25:AD25"/>
    <mergeCell ref="B31:C31"/>
    <mergeCell ref="B19:F20"/>
    <mergeCell ref="I16:BF16"/>
    <mergeCell ref="AX19:AY20"/>
    <mergeCell ref="AC42:AD44"/>
    <mergeCell ref="AL40:AQ41"/>
    <mergeCell ref="M31:N31"/>
    <mergeCell ref="C33:D33"/>
    <mergeCell ref="C32:D32"/>
    <mergeCell ref="AO7:AQ8"/>
    <mergeCell ref="B39:I39"/>
    <mergeCell ref="AC39:AD41"/>
    <mergeCell ref="AI26:AL26"/>
    <mergeCell ref="G26:J26"/>
    <mergeCell ref="AR7:BF8"/>
    <mergeCell ref="B16:F18"/>
    <mergeCell ref="AU19:AW20"/>
    <mergeCell ref="AR9:BF10"/>
    <mergeCell ref="G7:AN7"/>
    <mergeCell ref="AL43:AQ44"/>
    <mergeCell ref="AL42:AQ42"/>
    <mergeCell ref="AR42:AT42"/>
    <mergeCell ref="B30:I30"/>
    <mergeCell ref="AR43:AT44"/>
    <mergeCell ref="O25:R25"/>
    <mergeCell ref="B4:BF6"/>
    <mergeCell ref="AY23:BB23"/>
    <mergeCell ref="G16:H16"/>
    <mergeCell ref="O19:Q20"/>
    <mergeCell ref="T19:V20"/>
    <mergeCell ref="BF19:BF20"/>
    <mergeCell ref="B7:F7"/>
    <mergeCell ref="J19:L20"/>
    <mergeCell ref="O21:R22"/>
    <mergeCell ref="AZ19:BB20"/>
    <mergeCell ref="AU21:AX22"/>
    <mergeCell ref="AU24:AX24"/>
    <mergeCell ref="AQ24:AT24"/>
    <mergeCell ref="AE23:AH23"/>
    <mergeCell ref="AT19:AT20"/>
    <mergeCell ref="AL19:AM20"/>
    <mergeCell ref="AY24:BB24"/>
    <mergeCell ref="AD19:AF20"/>
    <mergeCell ref="AA24:AD24"/>
    <mergeCell ref="K21:N22"/>
    <mergeCell ref="G21:J22"/>
    <mergeCell ref="K24:N24"/>
    <mergeCell ref="AA23:AD23"/>
    <mergeCell ref="AU43:BF44"/>
    <mergeCell ref="AU42:BF42"/>
    <mergeCell ref="AU40:BF41"/>
    <mergeCell ref="O31:U31"/>
    <mergeCell ref="G24:J24"/>
    <mergeCell ref="AE25:AH25"/>
    <mergeCell ref="A2:G2"/>
    <mergeCell ref="K2:T2"/>
    <mergeCell ref="B8:F10"/>
    <mergeCell ref="B11:F11"/>
    <mergeCell ref="G19:I20"/>
    <mergeCell ref="G8:AN10"/>
    <mergeCell ref="Z11:AN11"/>
    <mergeCell ref="Y19:AC20"/>
    <mergeCell ref="AR11:BF14"/>
    <mergeCell ref="S21:V22"/>
    <mergeCell ref="AQ21:AT22"/>
    <mergeCell ref="M19:N20"/>
    <mergeCell ref="G17:BF18"/>
    <mergeCell ref="AR39:AT39"/>
    <mergeCell ref="M36:N36"/>
    <mergeCell ref="AU39:BF39"/>
    <mergeCell ref="R19:S20"/>
    <mergeCell ref="AS19:AS20"/>
    <mergeCell ref="BC19:BD20"/>
    <mergeCell ref="W19:X20"/>
    <mergeCell ref="G15:AN15"/>
    <mergeCell ref="AT15:BF15"/>
    <mergeCell ref="AO9:AQ10"/>
    <mergeCell ref="C47:AD48"/>
    <mergeCell ref="AU26:AX26"/>
    <mergeCell ref="AN19:AR20"/>
    <mergeCell ref="O23:R23"/>
    <mergeCell ref="D24:F24"/>
    <mergeCell ref="Z12:AN14"/>
    <mergeCell ref="V12:Y14"/>
    <mergeCell ref="V11:Y11"/>
    <mergeCell ref="AO11:AQ14"/>
    <mergeCell ref="G12:U14"/>
    <mergeCell ref="G11:U11"/>
    <mergeCell ref="AE49:BF50"/>
    <mergeCell ref="AE32:BF36"/>
    <mergeCell ref="AE39:AK39"/>
    <mergeCell ref="AE42:AK42"/>
    <mergeCell ref="AH40:AH41"/>
    <mergeCell ref="AE40:AG41"/>
    <mergeCell ref="AI40:AK41"/>
    <mergeCell ref="AE43:AG44"/>
    <mergeCell ref="AH43:AH44"/>
    <mergeCell ref="AI43:AK44"/>
  </mergeCells>
  <conditionalFormatting sqref="AY24:BB27">
    <cfRule type="cellIs" priority="3" dxfId="6" operator="equal" stopIfTrue="1">
      <formula>0</formula>
    </cfRule>
  </conditionalFormatting>
  <conditionalFormatting sqref="BC23:BF27">
    <cfRule type="cellIs" priority="2" dxfId="6" operator="equal" stopIfTrue="1">
      <formula>0</formula>
    </cfRule>
  </conditionalFormatting>
  <conditionalFormatting sqref="AY23:BB23">
    <cfRule type="cellIs" priority="1" dxfId="6" operator="equal" stopIfTrue="1">
      <formula>0</formula>
    </cfRule>
  </conditionalFormatting>
  <dataValidations count="3">
    <dataValidation type="list" allowBlank="1" showInputMessage="1" showErrorMessage="1" sqref="AI19 T19">
      <formula1>日</formula1>
    </dataValidation>
    <dataValidation type="list" allowBlank="1" showInputMessage="1" showErrorMessage="1" sqref="O19 AD19 AU19">
      <formula1>月</formula1>
    </dataValidation>
    <dataValidation type="list" allowBlank="1" showInputMessage="1" showErrorMessage="1" sqref="AZ19:BB20">
      <formula1>"2,3,4,5,6,7,8,9,10,11,12,13"</formula1>
    </dataValidation>
  </dataValidations>
  <hyperlinks>
    <hyperlink ref="A2" location="INDEX!A1" display="手引に戻る"/>
    <hyperlink ref="K2:R2" location="'希望(例)'!A1" display="記入例を見る"/>
    <hyperlink ref="K2:T2" location="'利用申込書 ・記入例'!A1" display="記入例をみる"/>
    <hyperlink ref="A2:G2" location="INDEX!A1" display="手引に戻る"/>
  </hyperlinks>
  <printOptions/>
  <pageMargins left="0.26" right="0.16" top="0.25" bottom="0.22" header="0.31" footer="0.16"/>
  <pageSetup fitToHeight="1" fitToWidth="1" horizontalDpi="600" verticalDpi="600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"/>
  <sheetViews>
    <sheetView showGridLines="0" showZeros="0" view="pageBreakPreview" zoomScale="60" zoomScaleNormal="60" zoomScalePageLayoutView="0" workbookViewId="0" topLeftCell="A1">
      <selection activeCell="L6" sqref="L6:L7"/>
    </sheetView>
  </sheetViews>
  <sheetFormatPr defaultColWidth="9.00390625" defaultRowHeight="13.5"/>
  <cols>
    <col min="1" max="1" width="1.875" style="0" customWidth="1"/>
    <col min="2" max="2" width="11.75390625" style="0" customWidth="1"/>
    <col min="3" max="3" width="14.875" style="0" bestFit="1" customWidth="1"/>
    <col min="4" max="5" width="6.75390625" style="0" customWidth="1"/>
    <col min="6" max="6" width="9.625" style="0" bestFit="1" customWidth="1"/>
    <col min="7" max="7" width="45.625" style="0" customWidth="1"/>
    <col min="8" max="8" width="18.125" style="0" bestFit="1" customWidth="1"/>
    <col min="9" max="9" width="25.00390625" style="0" customWidth="1"/>
    <col min="10" max="10" width="25.75390625" style="0" customWidth="1"/>
    <col min="11" max="11" width="17.625" style="0" bestFit="1" customWidth="1"/>
    <col min="12" max="12" width="6.50390625" style="0" customWidth="1"/>
    <col min="13" max="13" width="4.25390625" style="0" customWidth="1"/>
    <col min="14" max="14" width="8.00390625" style="0" customWidth="1"/>
    <col min="15" max="15" width="9.75390625" style="0" customWidth="1"/>
    <col min="16" max="16" width="23.875" style="0" customWidth="1"/>
    <col min="17" max="18" width="18.125" style="0" bestFit="1" customWidth="1"/>
    <col min="19" max="19" width="9.50390625" style="0" bestFit="1" customWidth="1"/>
    <col min="20" max="20" width="6.875" style="0" customWidth="1"/>
    <col min="21" max="23" width="9.125" style="0" customWidth="1"/>
    <col min="24" max="24" width="1.875" style="0" customWidth="1"/>
  </cols>
  <sheetData>
    <row r="1" spans="2:17" ht="81.75" customHeight="1" thickBot="1">
      <c r="B1" s="527" t="s">
        <v>28</v>
      </c>
      <c r="C1" s="527"/>
      <c r="D1" s="542" t="s">
        <v>206</v>
      </c>
      <c r="E1" s="542"/>
      <c r="F1" s="542"/>
      <c r="G1" s="100"/>
      <c r="Q1" s="5"/>
    </row>
    <row r="2" spans="2:8" ht="37.5" customHeight="1" thickBot="1">
      <c r="B2" s="534" t="s">
        <v>34</v>
      </c>
      <c r="C2" s="534"/>
      <c r="D2" s="534"/>
      <c r="E2" s="534"/>
      <c r="F2" s="534"/>
      <c r="G2" s="534"/>
      <c r="H2" s="1"/>
    </row>
    <row r="3" spans="1:19" ht="51" customHeight="1" thickBot="1">
      <c r="A3" s="42"/>
      <c r="B3" s="535" t="s">
        <v>0</v>
      </c>
      <c r="C3" s="536"/>
      <c r="D3" s="537" t="s">
        <v>308</v>
      </c>
      <c r="E3" s="538"/>
      <c r="F3" s="538"/>
      <c r="G3" s="539"/>
      <c r="H3" s="43" t="s">
        <v>2</v>
      </c>
      <c r="I3" s="94">
        <v>44478</v>
      </c>
      <c r="J3" s="6" t="s">
        <v>35</v>
      </c>
      <c r="K3" s="560">
        <v>44481</v>
      </c>
      <c r="L3" s="560" t="e">
        <f>IF(#REF!&gt;0,DATE(1988+#REF!,#REF!,#REF!),"")</f>
        <v>#REF!</v>
      </c>
      <c r="M3" s="52" t="s">
        <v>214</v>
      </c>
      <c r="N3" s="496" t="s">
        <v>309</v>
      </c>
      <c r="O3" s="496"/>
      <c r="P3" s="3" t="s">
        <v>215</v>
      </c>
      <c r="Q3" s="4"/>
      <c r="R3" s="7"/>
      <c r="S3" s="7"/>
    </row>
    <row r="4" spans="2:23" ht="33.75" customHeight="1" thickBot="1">
      <c r="B4" s="528" t="s">
        <v>33</v>
      </c>
      <c r="C4" s="532" t="s">
        <v>32</v>
      </c>
      <c r="D4" s="530">
        <v>0.2916666666666667</v>
      </c>
      <c r="E4" s="523">
        <v>0.3055555555555555</v>
      </c>
      <c r="F4" s="540" t="s">
        <v>39</v>
      </c>
      <c r="G4" s="499" t="s">
        <v>44</v>
      </c>
      <c r="H4" s="500"/>
      <c r="I4" s="521" t="s">
        <v>197</v>
      </c>
      <c r="J4" s="522"/>
      <c r="K4" s="500"/>
      <c r="L4" s="547">
        <v>0.7083333333333334</v>
      </c>
      <c r="M4" s="521" t="s">
        <v>198</v>
      </c>
      <c r="N4" s="522"/>
      <c r="O4" s="522"/>
      <c r="P4" s="522"/>
      <c r="Q4" s="549"/>
      <c r="R4" s="576" t="s">
        <v>41</v>
      </c>
      <c r="S4" s="581" t="s">
        <v>42</v>
      </c>
      <c r="T4" s="574">
        <v>0.9375</v>
      </c>
      <c r="U4" s="578" t="s">
        <v>40</v>
      </c>
      <c r="V4" s="579"/>
      <c r="W4" s="580"/>
    </row>
    <row r="5" spans="2:23" ht="36" customHeight="1" thickBot="1">
      <c r="B5" s="529"/>
      <c r="C5" s="533"/>
      <c r="D5" s="531"/>
      <c r="E5" s="524"/>
      <c r="F5" s="541"/>
      <c r="G5" s="17" t="s">
        <v>199</v>
      </c>
      <c r="H5" s="14" t="s">
        <v>43</v>
      </c>
      <c r="I5" s="501" t="s">
        <v>200</v>
      </c>
      <c r="J5" s="502"/>
      <c r="K5" s="15" t="s">
        <v>43</v>
      </c>
      <c r="L5" s="548"/>
      <c r="M5" s="501" t="s">
        <v>200</v>
      </c>
      <c r="N5" s="502"/>
      <c r="O5" s="502"/>
      <c r="P5" s="550"/>
      <c r="Q5" s="15" t="s">
        <v>43</v>
      </c>
      <c r="R5" s="577"/>
      <c r="S5" s="582"/>
      <c r="T5" s="575"/>
      <c r="U5" s="9" t="s">
        <v>9</v>
      </c>
      <c r="V5" s="10" t="s">
        <v>10</v>
      </c>
      <c r="W5" s="11" t="s">
        <v>11</v>
      </c>
    </row>
    <row r="6" spans="2:23" ht="119.25" customHeight="1" thickBot="1">
      <c r="B6" s="13" t="s">
        <v>14</v>
      </c>
      <c r="C6" s="20" t="s">
        <v>201</v>
      </c>
      <c r="D6" s="497" t="s">
        <v>320</v>
      </c>
      <c r="E6" s="519" t="s">
        <v>204</v>
      </c>
      <c r="F6" s="516"/>
      <c r="G6" s="44" t="s">
        <v>207</v>
      </c>
      <c r="H6" s="45" t="s">
        <v>176</v>
      </c>
      <c r="I6" s="525" t="s">
        <v>177</v>
      </c>
      <c r="J6" s="526"/>
      <c r="K6" s="45" t="s">
        <v>178</v>
      </c>
      <c r="L6" s="564" t="s">
        <v>321</v>
      </c>
      <c r="M6" s="568" t="s">
        <v>179</v>
      </c>
      <c r="N6" s="569"/>
      <c r="O6" s="569"/>
      <c r="P6" s="570"/>
      <c r="Q6" s="45" t="s">
        <v>209</v>
      </c>
      <c r="R6" s="545" t="s">
        <v>210</v>
      </c>
      <c r="S6" s="543"/>
      <c r="T6" s="583" t="s">
        <v>13</v>
      </c>
      <c r="U6" s="556">
        <v>91</v>
      </c>
      <c r="V6" s="557">
        <v>96</v>
      </c>
      <c r="W6" s="554">
        <f>SUM(U6:V7)</f>
        <v>187</v>
      </c>
    </row>
    <row r="7" spans="2:23" ht="80.25" customHeight="1" thickBot="1">
      <c r="B7" s="19">
        <f>I3</f>
        <v>44478</v>
      </c>
      <c r="C7" s="21" t="s">
        <v>12</v>
      </c>
      <c r="D7" s="498"/>
      <c r="E7" s="520"/>
      <c r="F7" s="517"/>
      <c r="G7" s="46"/>
      <c r="H7" s="47"/>
      <c r="I7" s="509"/>
      <c r="J7" s="510"/>
      <c r="K7" s="47"/>
      <c r="L7" s="565"/>
      <c r="M7" s="509" t="s">
        <v>181</v>
      </c>
      <c r="N7" s="551"/>
      <c r="O7" s="551"/>
      <c r="P7" s="510"/>
      <c r="Q7" s="47" t="s">
        <v>180</v>
      </c>
      <c r="R7" s="546"/>
      <c r="S7" s="562"/>
      <c r="T7" s="584"/>
      <c r="U7" s="556"/>
      <c r="V7" s="557"/>
      <c r="W7" s="555"/>
    </row>
    <row r="8" spans="2:23" ht="119.25" customHeight="1" thickBot="1">
      <c r="B8" s="13" t="s">
        <v>15</v>
      </c>
      <c r="C8" s="20" t="s">
        <v>201</v>
      </c>
      <c r="D8" s="497" t="s">
        <v>320</v>
      </c>
      <c r="E8" s="519" t="s">
        <v>202</v>
      </c>
      <c r="F8" s="518"/>
      <c r="G8" s="48" t="s">
        <v>182</v>
      </c>
      <c r="H8" s="45" t="s">
        <v>183</v>
      </c>
      <c r="I8" s="568" t="s">
        <v>184</v>
      </c>
      <c r="J8" s="586"/>
      <c r="K8" s="45" t="s">
        <v>185</v>
      </c>
      <c r="L8" s="564" t="s">
        <v>321</v>
      </c>
      <c r="M8" s="571" t="s">
        <v>186</v>
      </c>
      <c r="N8" s="572"/>
      <c r="O8" s="572"/>
      <c r="P8" s="573"/>
      <c r="Q8" s="45" t="s">
        <v>187</v>
      </c>
      <c r="R8" s="545" t="s">
        <v>211</v>
      </c>
      <c r="S8" s="543"/>
      <c r="T8" s="566" t="s">
        <v>13</v>
      </c>
      <c r="U8" s="556">
        <v>91</v>
      </c>
      <c r="V8" s="557">
        <v>96</v>
      </c>
      <c r="W8" s="554">
        <f>SUM(U8:V9)</f>
        <v>187</v>
      </c>
    </row>
    <row r="9" spans="2:23" ht="80.25" customHeight="1" thickBot="1">
      <c r="B9" s="19">
        <f>B7+1</f>
        <v>44479</v>
      </c>
      <c r="C9" s="21" t="s">
        <v>12</v>
      </c>
      <c r="D9" s="498"/>
      <c r="E9" s="520"/>
      <c r="F9" s="517"/>
      <c r="G9" s="46"/>
      <c r="H9" s="47"/>
      <c r="I9" s="509"/>
      <c r="J9" s="511"/>
      <c r="K9" s="47"/>
      <c r="L9" s="565"/>
      <c r="M9" s="509"/>
      <c r="N9" s="551"/>
      <c r="O9" s="551"/>
      <c r="P9" s="510"/>
      <c r="Q9" s="47"/>
      <c r="R9" s="546"/>
      <c r="S9" s="544"/>
      <c r="T9" s="567"/>
      <c r="U9" s="556"/>
      <c r="V9" s="557"/>
      <c r="W9" s="555"/>
    </row>
    <row r="10" spans="2:23" ht="119.25" customHeight="1" thickBot="1">
      <c r="B10" s="13" t="s">
        <v>16</v>
      </c>
      <c r="C10" s="20" t="s">
        <v>201</v>
      </c>
      <c r="D10" s="497" t="s">
        <v>320</v>
      </c>
      <c r="E10" s="519" t="s">
        <v>202</v>
      </c>
      <c r="F10" s="516"/>
      <c r="G10" s="48" t="s">
        <v>188</v>
      </c>
      <c r="H10" s="45" t="s">
        <v>189</v>
      </c>
      <c r="I10" s="571" t="s">
        <v>190</v>
      </c>
      <c r="J10" s="513"/>
      <c r="K10" s="45" t="s">
        <v>191</v>
      </c>
      <c r="L10" s="564" t="s">
        <v>321</v>
      </c>
      <c r="M10" s="512" t="s">
        <v>212</v>
      </c>
      <c r="N10" s="552"/>
      <c r="O10" s="552"/>
      <c r="P10" s="553"/>
      <c r="Q10" s="45" t="s">
        <v>192</v>
      </c>
      <c r="R10" s="545" t="s">
        <v>213</v>
      </c>
      <c r="S10" s="543" t="s">
        <v>193</v>
      </c>
      <c r="T10" s="566" t="s">
        <v>13</v>
      </c>
      <c r="U10" s="563">
        <v>89</v>
      </c>
      <c r="V10" s="557">
        <v>96</v>
      </c>
      <c r="W10" s="554">
        <f>SUM(U10:V11)</f>
        <v>185</v>
      </c>
    </row>
    <row r="11" spans="2:23" ht="80.25" customHeight="1" thickBot="1">
      <c r="B11" s="19">
        <f>B9+1</f>
        <v>44480</v>
      </c>
      <c r="C11" s="21" t="s">
        <v>12</v>
      </c>
      <c r="D11" s="498"/>
      <c r="E11" s="520"/>
      <c r="F11" s="517"/>
      <c r="G11" s="46" t="s">
        <v>194</v>
      </c>
      <c r="H11" s="47" t="s">
        <v>195</v>
      </c>
      <c r="I11" s="509" t="s">
        <v>208</v>
      </c>
      <c r="J11" s="511"/>
      <c r="K11" s="47"/>
      <c r="L11" s="565"/>
      <c r="M11" s="509" t="s">
        <v>196</v>
      </c>
      <c r="N11" s="551"/>
      <c r="O11" s="551"/>
      <c r="P11" s="510"/>
      <c r="Q11" s="47" t="s">
        <v>178</v>
      </c>
      <c r="R11" s="546"/>
      <c r="S11" s="544"/>
      <c r="T11" s="567"/>
      <c r="U11" s="556"/>
      <c r="V11" s="557"/>
      <c r="W11" s="555"/>
    </row>
    <row r="12" spans="2:23" ht="119.25" customHeight="1" thickBot="1">
      <c r="B12" s="13" t="s">
        <v>17</v>
      </c>
      <c r="C12" s="20" t="s">
        <v>201</v>
      </c>
      <c r="D12" s="497" t="s">
        <v>320</v>
      </c>
      <c r="E12" s="519" t="s">
        <v>202</v>
      </c>
      <c r="F12" s="516">
        <v>0.375</v>
      </c>
      <c r="G12" s="44" t="s">
        <v>219</v>
      </c>
      <c r="H12" s="45" t="s">
        <v>191</v>
      </c>
      <c r="I12" s="571" t="s">
        <v>220</v>
      </c>
      <c r="J12" s="513"/>
      <c r="K12" s="49"/>
      <c r="L12" s="564" t="s">
        <v>321</v>
      </c>
      <c r="M12" s="512"/>
      <c r="N12" s="552"/>
      <c r="O12" s="552"/>
      <c r="P12" s="553"/>
      <c r="Q12" s="45"/>
      <c r="R12" s="545"/>
      <c r="S12" s="562"/>
      <c r="T12" s="583" t="s">
        <v>13</v>
      </c>
      <c r="U12" s="556">
        <v>0</v>
      </c>
      <c r="V12" s="557">
        <v>0</v>
      </c>
      <c r="W12" s="554">
        <f>SUM(U12:V13)</f>
        <v>0</v>
      </c>
    </row>
    <row r="13" spans="2:23" ht="80.25" customHeight="1" thickBot="1">
      <c r="B13" s="19">
        <f>B11+1</f>
        <v>44481</v>
      </c>
      <c r="C13" s="21" t="s">
        <v>12</v>
      </c>
      <c r="D13" s="498"/>
      <c r="E13" s="520"/>
      <c r="F13" s="517"/>
      <c r="G13" s="46"/>
      <c r="H13" s="47"/>
      <c r="I13" s="509"/>
      <c r="J13" s="511"/>
      <c r="K13" s="47"/>
      <c r="L13" s="565"/>
      <c r="M13" s="509"/>
      <c r="N13" s="587"/>
      <c r="O13" s="587"/>
      <c r="P13" s="511"/>
      <c r="Q13" s="47"/>
      <c r="R13" s="546"/>
      <c r="S13" s="562"/>
      <c r="T13" s="584"/>
      <c r="U13" s="556"/>
      <c r="V13" s="557"/>
      <c r="W13" s="555"/>
    </row>
    <row r="14" spans="2:23" ht="119.25" customHeight="1" thickBot="1">
      <c r="B14" s="18" t="s">
        <v>18</v>
      </c>
      <c r="C14" s="22" t="s">
        <v>201</v>
      </c>
      <c r="D14" s="497" t="s">
        <v>320</v>
      </c>
      <c r="E14" s="503" t="s">
        <v>202</v>
      </c>
      <c r="F14" s="505"/>
      <c r="G14" s="48"/>
      <c r="H14" s="45"/>
      <c r="I14" s="512"/>
      <c r="J14" s="513"/>
      <c r="K14" s="45"/>
      <c r="L14" s="564" t="s">
        <v>321</v>
      </c>
      <c r="M14" s="512"/>
      <c r="N14" s="585"/>
      <c r="O14" s="585"/>
      <c r="P14" s="513"/>
      <c r="Q14" s="45"/>
      <c r="R14" s="545"/>
      <c r="S14" s="543"/>
      <c r="T14" s="558" t="s">
        <v>13</v>
      </c>
      <c r="U14" s="556">
        <v>0</v>
      </c>
      <c r="V14" s="557">
        <v>0</v>
      </c>
      <c r="W14" s="554">
        <f>SUM(U14:V15)</f>
        <v>0</v>
      </c>
    </row>
    <row r="15" spans="2:23" ht="80.25" customHeight="1" thickBot="1">
      <c r="B15" s="19"/>
      <c r="C15" s="23" t="s">
        <v>12</v>
      </c>
      <c r="D15" s="498"/>
      <c r="E15" s="504"/>
      <c r="F15" s="506"/>
      <c r="G15" s="50"/>
      <c r="H15" s="51"/>
      <c r="I15" s="507"/>
      <c r="J15" s="508"/>
      <c r="K15" s="51"/>
      <c r="L15" s="565"/>
      <c r="M15" s="507"/>
      <c r="N15" s="561"/>
      <c r="O15" s="561"/>
      <c r="P15" s="508"/>
      <c r="Q15" s="51"/>
      <c r="R15" s="546"/>
      <c r="S15" s="562"/>
      <c r="T15" s="559"/>
      <c r="U15" s="556"/>
      <c r="V15" s="557"/>
      <c r="W15" s="555"/>
    </row>
    <row r="16" spans="2:23" ht="27.75" customHeight="1">
      <c r="B16" s="514" t="s">
        <v>288</v>
      </c>
      <c r="C16" s="514"/>
      <c r="D16" s="514"/>
      <c r="E16" s="514"/>
      <c r="F16" s="514"/>
      <c r="G16" s="515"/>
      <c r="H16" s="515"/>
      <c r="I16" s="2"/>
      <c r="J16" s="2"/>
      <c r="K16" s="2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</row>
  </sheetData>
  <sheetProtection/>
  <mergeCells count="93">
    <mergeCell ref="M14:P14"/>
    <mergeCell ref="L14:L15"/>
    <mergeCell ref="L12:L13"/>
    <mergeCell ref="I8:J8"/>
    <mergeCell ref="I9:J9"/>
    <mergeCell ref="I10:J10"/>
    <mergeCell ref="I11:J11"/>
    <mergeCell ref="I12:J12"/>
    <mergeCell ref="M12:P12"/>
    <mergeCell ref="M13:P13"/>
    <mergeCell ref="T12:T13"/>
    <mergeCell ref="U12:U13"/>
    <mergeCell ref="V12:V13"/>
    <mergeCell ref="U6:U7"/>
    <mergeCell ref="V6:V7"/>
    <mergeCell ref="V8:V9"/>
    <mergeCell ref="U8:U9"/>
    <mergeCell ref="T10:T11"/>
    <mergeCell ref="T6:T7"/>
    <mergeCell ref="T4:T5"/>
    <mergeCell ref="L10:L11"/>
    <mergeCell ref="V10:V11"/>
    <mergeCell ref="R4:R5"/>
    <mergeCell ref="U4:W4"/>
    <mergeCell ref="W6:W7"/>
    <mergeCell ref="S4:S5"/>
    <mergeCell ref="W8:W9"/>
    <mergeCell ref="W10:W11"/>
    <mergeCell ref="S6:S7"/>
    <mergeCell ref="W12:W13"/>
    <mergeCell ref="U10:U11"/>
    <mergeCell ref="L6:L7"/>
    <mergeCell ref="T8:T9"/>
    <mergeCell ref="L8:L9"/>
    <mergeCell ref="S8:S9"/>
    <mergeCell ref="M6:P6"/>
    <mergeCell ref="M7:P7"/>
    <mergeCell ref="M9:P9"/>
    <mergeCell ref="M8:P8"/>
    <mergeCell ref="W14:W15"/>
    <mergeCell ref="U14:U15"/>
    <mergeCell ref="V14:V15"/>
    <mergeCell ref="T14:T15"/>
    <mergeCell ref="K3:L3"/>
    <mergeCell ref="R14:R15"/>
    <mergeCell ref="M15:P15"/>
    <mergeCell ref="S14:S15"/>
    <mergeCell ref="R12:R13"/>
    <mergeCell ref="S12:S13"/>
    <mergeCell ref="S10:S11"/>
    <mergeCell ref="R6:R7"/>
    <mergeCell ref="R8:R9"/>
    <mergeCell ref="L4:L5"/>
    <mergeCell ref="R10:R11"/>
    <mergeCell ref="M4:Q4"/>
    <mergeCell ref="M5:P5"/>
    <mergeCell ref="M11:P11"/>
    <mergeCell ref="M10:P10"/>
    <mergeCell ref="B1:C1"/>
    <mergeCell ref="B4:B5"/>
    <mergeCell ref="D4:D5"/>
    <mergeCell ref="C4:C5"/>
    <mergeCell ref="B2:G2"/>
    <mergeCell ref="B3:C3"/>
    <mergeCell ref="D3:G3"/>
    <mergeCell ref="F4:F5"/>
    <mergeCell ref="D1:F1"/>
    <mergeCell ref="I4:K4"/>
    <mergeCell ref="D6:D7"/>
    <mergeCell ref="E4:E5"/>
    <mergeCell ref="E6:E7"/>
    <mergeCell ref="F6:F7"/>
    <mergeCell ref="I6:J6"/>
    <mergeCell ref="B16:H16"/>
    <mergeCell ref="F10:F11"/>
    <mergeCell ref="F8:F9"/>
    <mergeCell ref="E8:E9"/>
    <mergeCell ref="D10:D11"/>
    <mergeCell ref="D14:D15"/>
    <mergeCell ref="D12:D13"/>
    <mergeCell ref="E12:E13"/>
    <mergeCell ref="F12:F13"/>
    <mergeCell ref="E10:E11"/>
    <mergeCell ref="N3:O3"/>
    <mergeCell ref="D8:D9"/>
    <mergeCell ref="G4:H4"/>
    <mergeCell ref="I5:J5"/>
    <mergeCell ref="E14:E15"/>
    <mergeCell ref="F14:F15"/>
    <mergeCell ref="I15:J15"/>
    <mergeCell ref="I7:J7"/>
    <mergeCell ref="I13:J13"/>
    <mergeCell ref="I14:J14"/>
  </mergeCells>
  <dataValidations count="2">
    <dataValidation type="list" allowBlank="1" showInputMessage="1" showErrorMessage="1" sqref="S6:S15">
      <formula1>"中止"</formula1>
    </dataValidation>
    <dataValidation type="list" allowBlank="1" showInputMessage="1" showErrorMessage="1" sqref="F6:F15">
      <formula1>"8:40,8:50,9:00"</formula1>
    </dataValidation>
  </dataValidations>
  <hyperlinks>
    <hyperlink ref="B1" location="INDEX!A1" display="手引きに戻る"/>
    <hyperlink ref="D1:F1" location="日程!A1" display="実際に入力する"/>
    <hyperlink ref="B1:C1" location="INDEX!A1" display="手引に戻る"/>
    <hyperlink ref="D1:G1" location="活動日程表!A1" display="実際に入力する"/>
  </hyperlinks>
  <printOptions/>
  <pageMargins left="0.4724409448818898" right="0.2362204724409449" top="0.4330708661417323" bottom="0.32" header="0.27" footer="0.31496062992125984"/>
  <pageSetup fitToHeight="1" fitToWidth="1" horizontalDpi="300" verticalDpi="300" orientation="landscape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"/>
  <sheetViews>
    <sheetView showGridLines="0" showZeros="0" view="pageBreakPreview" zoomScale="60" zoomScaleNormal="60" zoomScalePageLayoutView="0" workbookViewId="0" topLeftCell="A1">
      <selection activeCell="L6" sqref="L6:L7"/>
    </sheetView>
  </sheetViews>
  <sheetFormatPr defaultColWidth="9.00390625" defaultRowHeight="13.5"/>
  <cols>
    <col min="1" max="1" width="1.875" style="0" customWidth="1"/>
    <col min="2" max="2" width="11.625" style="0" customWidth="1"/>
    <col min="3" max="3" width="14.875" style="0" bestFit="1" customWidth="1"/>
    <col min="4" max="5" width="6.75390625" style="0" customWidth="1"/>
    <col min="6" max="6" width="9.50390625" style="0" bestFit="1" customWidth="1"/>
    <col min="7" max="7" width="45.625" style="0" customWidth="1"/>
    <col min="8" max="8" width="18.125" style="0" bestFit="1" customWidth="1"/>
    <col min="9" max="9" width="25.00390625" style="0" customWidth="1"/>
    <col min="10" max="10" width="25.75390625" style="0" customWidth="1"/>
    <col min="11" max="11" width="17.625" style="0" bestFit="1" customWidth="1"/>
    <col min="12" max="12" width="6.50390625" style="0" customWidth="1"/>
    <col min="13" max="13" width="4.25390625" style="0" customWidth="1"/>
    <col min="14" max="14" width="8.00390625" style="0" customWidth="1"/>
    <col min="15" max="15" width="9.75390625" style="0" customWidth="1"/>
    <col min="16" max="16" width="23.875" style="0" customWidth="1"/>
    <col min="17" max="18" width="18.125" style="0" bestFit="1" customWidth="1"/>
    <col min="19" max="19" width="9.50390625" style="0" bestFit="1" customWidth="1"/>
    <col min="20" max="20" width="6.875" style="0" customWidth="1"/>
    <col min="21" max="23" width="9.125" style="0" customWidth="1"/>
    <col min="24" max="24" width="1.875" style="0" customWidth="1"/>
  </cols>
  <sheetData>
    <row r="1" spans="2:6" ht="81.75" customHeight="1">
      <c r="B1" s="527" t="s">
        <v>28</v>
      </c>
      <c r="C1" s="527"/>
      <c r="D1" s="542" t="s">
        <v>218</v>
      </c>
      <c r="E1" s="542"/>
      <c r="F1" s="542"/>
    </row>
    <row r="2" spans="2:8" ht="37.5" customHeight="1" thickBot="1">
      <c r="B2" s="604" t="s">
        <v>34</v>
      </c>
      <c r="C2" s="604"/>
      <c r="D2" s="604"/>
      <c r="E2" s="604"/>
      <c r="F2" s="604"/>
      <c r="G2" s="604"/>
      <c r="H2" s="1"/>
    </row>
    <row r="3" spans="1:23" ht="51" customHeight="1" thickBot="1">
      <c r="A3" s="42"/>
      <c r="B3" s="535" t="s">
        <v>0</v>
      </c>
      <c r="C3" s="536"/>
      <c r="D3" s="605">
        <f>'利用申込書'!G8</f>
        <v>0</v>
      </c>
      <c r="E3" s="606"/>
      <c r="F3" s="606"/>
      <c r="G3" s="607"/>
      <c r="H3" s="43" t="s">
        <v>2</v>
      </c>
      <c r="I3" s="5">
        <f>IF('利用申込書'!J19&gt;0,DATE(2018+'利用申込書'!J19,'利用申込書'!O19,'利用申込書'!T19),"")</f>
      </c>
      <c r="J3" s="6" t="s">
        <v>35</v>
      </c>
      <c r="K3" s="596">
        <f>IF('利用申込書'!J19&gt;0,DATE(2018+'利用申込書'!J19,'利用申込書'!AD19,'利用申込書'!AI19),"")</f>
      </c>
      <c r="L3" s="596" t="e">
        <f>IF(#REF!&gt;0,DATE(1988+#REF!,#REF!,#REF!),"")</f>
        <v>#REF!</v>
      </c>
      <c r="M3" s="52" t="s">
        <v>169</v>
      </c>
      <c r="N3" s="97" t="str">
        <f>'利用申込書'!AU19&amp;"泊"</f>
        <v>泊</v>
      </c>
      <c r="O3" s="97" t="str">
        <f>'利用申込書'!AZ19&amp;"日"</f>
        <v>日</v>
      </c>
      <c r="P3" s="3" t="s">
        <v>171</v>
      </c>
      <c r="Q3" s="588" t="s">
        <v>230</v>
      </c>
      <c r="R3" s="589"/>
      <c r="S3" s="589"/>
      <c r="T3" s="589"/>
      <c r="U3" s="589"/>
      <c r="V3" s="589"/>
      <c r="W3" s="589"/>
    </row>
    <row r="4" spans="2:23" ht="33.75" customHeight="1" thickBot="1">
      <c r="B4" s="528" t="s">
        <v>33</v>
      </c>
      <c r="C4" s="532" t="s">
        <v>32</v>
      </c>
      <c r="D4" s="530">
        <v>0.2916666666666667</v>
      </c>
      <c r="E4" s="523">
        <v>0.3055555555555555</v>
      </c>
      <c r="F4" s="540" t="s">
        <v>39</v>
      </c>
      <c r="G4" s="499" t="s">
        <v>44</v>
      </c>
      <c r="H4" s="500"/>
      <c r="I4" s="521" t="s">
        <v>46</v>
      </c>
      <c r="J4" s="522"/>
      <c r="K4" s="500"/>
      <c r="L4" s="547">
        <v>0.7083333333333334</v>
      </c>
      <c r="M4" s="521" t="s">
        <v>47</v>
      </c>
      <c r="N4" s="522"/>
      <c r="O4" s="522"/>
      <c r="P4" s="522"/>
      <c r="Q4" s="549"/>
      <c r="R4" s="576" t="s">
        <v>41</v>
      </c>
      <c r="S4" s="581" t="s">
        <v>42</v>
      </c>
      <c r="T4" s="574">
        <v>0.9375</v>
      </c>
      <c r="U4" s="578" t="s">
        <v>40</v>
      </c>
      <c r="V4" s="579"/>
      <c r="W4" s="580"/>
    </row>
    <row r="5" spans="2:23" ht="36" customHeight="1" thickBot="1">
      <c r="B5" s="529"/>
      <c r="C5" s="533"/>
      <c r="D5" s="531"/>
      <c r="E5" s="524"/>
      <c r="F5" s="541"/>
      <c r="G5" s="17" t="s">
        <v>45</v>
      </c>
      <c r="H5" s="14" t="s">
        <v>43</v>
      </c>
      <c r="I5" s="501" t="s">
        <v>45</v>
      </c>
      <c r="J5" s="502"/>
      <c r="K5" s="15" t="s">
        <v>43</v>
      </c>
      <c r="L5" s="548"/>
      <c r="M5" s="501" t="s">
        <v>45</v>
      </c>
      <c r="N5" s="502"/>
      <c r="O5" s="502"/>
      <c r="P5" s="550"/>
      <c r="Q5" s="15" t="s">
        <v>43</v>
      </c>
      <c r="R5" s="577"/>
      <c r="S5" s="582"/>
      <c r="T5" s="575"/>
      <c r="U5" s="9" t="s">
        <v>9</v>
      </c>
      <c r="V5" s="10" t="s">
        <v>10</v>
      </c>
      <c r="W5" s="11" t="s">
        <v>11</v>
      </c>
    </row>
    <row r="6" spans="2:23" ht="119.25" customHeight="1" thickBot="1">
      <c r="B6" s="13" t="s">
        <v>14</v>
      </c>
      <c r="C6" s="20" t="s">
        <v>48</v>
      </c>
      <c r="D6" s="497" t="s">
        <v>320</v>
      </c>
      <c r="E6" s="519" t="s">
        <v>203</v>
      </c>
      <c r="F6" s="599"/>
      <c r="G6" s="38"/>
      <c r="H6" s="35"/>
      <c r="I6" s="608"/>
      <c r="J6" s="609"/>
      <c r="K6" s="35"/>
      <c r="L6" s="564" t="s">
        <v>321</v>
      </c>
      <c r="M6" s="590"/>
      <c r="N6" s="614"/>
      <c r="O6" s="614"/>
      <c r="P6" s="615"/>
      <c r="Q6" s="35"/>
      <c r="R6" s="619"/>
      <c r="S6" s="621"/>
      <c r="T6" s="583" t="s">
        <v>13</v>
      </c>
      <c r="U6" s="624"/>
      <c r="V6" s="557"/>
      <c r="W6" s="554">
        <f>U6+V6</f>
        <v>0</v>
      </c>
    </row>
    <row r="7" spans="2:23" ht="80.25" customHeight="1" thickBot="1">
      <c r="B7" s="19">
        <f>I3</f>
      </c>
      <c r="C7" s="21" t="s">
        <v>12</v>
      </c>
      <c r="D7" s="498"/>
      <c r="E7" s="520"/>
      <c r="F7" s="600"/>
      <c r="G7" s="36"/>
      <c r="H7" s="37"/>
      <c r="I7" s="592"/>
      <c r="J7" s="610"/>
      <c r="K7" s="37"/>
      <c r="L7" s="565"/>
      <c r="M7" s="592"/>
      <c r="N7" s="616"/>
      <c r="O7" s="616"/>
      <c r="P7" s="610"/>
      <c r="Q7" s="37"/>
      <c r="R7" s="620"/>
      <c r="S7" s="622"/>
      <c r="T7" s="584"/>
      <c r="U7" s="624"/>
      <c r="V7" s="557"/>
      <c r="W7" s="555"/>
    </row>
    <row r="8" spans="2:23" ht="119.25" customHeight="1" thickBot="1">
      <c r="B8" s="13" t="s">
        <v>15</v>
      </c>
      <c r="C8" s="20" t="s">
        <v>48</v>
      </c>
      <c r="D8" s="497" t="s">
        <v>320</v>
      </c>
      <c r="E8" s="519" t="s">
        <v>202</v>
      </c>
      <c r="F8" s="601"/>
      <c r="G8" s="38"/>
      <c r="H8" s="35"/>
      <c r="I8" s="590"/>
      <c r="J8" s="591"/>
      <c r="K8" s="35"/>
      <c r="L8" s="564" t="s">
        <v>321</v>
      </c>
      <c r="M8" s="594"/>
      <c r="N8" s="617"/>
      <c r="O8" s="617"/>
      <c r="P8" s="618"/>
      <c r="Q8" s="35"/>
      <c r="R8" s="619"/>
      <c r="S8" s="621"/>
      <c r="T8" s="566" t="s">
        <v>13</v>
      </c>
      <c r="U8" s="624"/>
      <c r="V8" s="557"/>
      <c r="W8" s="554">
        <f>U8+V8</f>
        <v>0</v>
      </c>
    </row>
    <row r="9" spans="2:23" ht="80.25" customHeight="1" thickBot="1">
      <c r="B9" s="19">
        <f>IF('利用申込書'!J19&gt;0,IF(I3+1&gt;K3,"",I3+1),"")</f>
      </c>
      <c r="C9" s="21" t="s">
        <v>12</v>
      </c>
      <c r="D9" s="498"/>
      <c r="E9" s="520"/>
      <c r="F9" s="600"/>
      <c r="G9" s="36"/>
      <c r="H9" s="37"/>
      <c r="I9" s="592"/>
      <c r="J9" s="593"/>
      <c r="K9" s="37"/>
      <c r="L9" s="565"/>
      <c r="M9" s="592"/>
      <c r="N9" s="616"/>
      <c r="O9" s="616"/>
      <c r="P9" s="610"/>
      <c r="Q9" s="37"/>
      <c r="R9" s="620"/>
      <c r="S9" s="628"/>
      <c r="T9" s="567"/>
      <c r="U9" s="624"/>
      <c r="V9" s="557"/>
      <c r="W9" s="555"/>
    </row>
    <row r="10" spans="2:23" ht="119.25" customHeight="1" thickBot="1">
      <c r="B10" s="13" t="s">
        <v>16</v>
      </c>
      <c r="C10" s="20" t="s">
        <v>48</v>
      </c>
      <c r="D10" s="497" t="s">
        <v>320</v>
      </c>
      <c r="E10" s="519" t="s">
        <v>202</v>
      </c>
      <c r="F10" s="599"/>
      <c r="G10" s="38"/>
      <c r="H10" s="35"/>
      <c r="I10" s="594"/>
      <c r="J10" s="595"/>
      <c r="K10" s="35"/>
      <c r="L10" s="564" t="s">
        <v>321</v>
      </c>
      <c r="M10" s="611"/>
      <c r="N10" s="612"/>
      <c r="O10" s="612"/>
      <c r="P10" s="613"/>
      <c r="Q10" s="35"/>
      <c r="R10" s="619"/>
      <c r="S10" s="621"/>
      <c r="T10" s="566" t="s">
        <v>13</v>
      </c>
      <c r="U10" s="623"/>
      <c r="V10" s="557"/>
      <c r="W10" s="554">
        <f>U10+V10</f>
        <v>0</v>
      </c>
    </row>
    <row r="11" spans="2:23" ht="80.25" customHeight="1" thickBot="1">
      <c r="B11" s="19">
        <f>IF('利用申込書'!J19&gt;0,IF(I3+2&gt;K3,"",I3+2),"")</f>
      </c>
      <c r="C11" s="21" t="s">
        <v>12</v>
      </c>
      <c r="D11" s="498"/>
      <c r="E11" s="520"/>
      <c r="F11" s="600"/>
      <c r="G11" s="36"/>
      <c r="H11" s="37"/>
      <c r="I11" s="592"/>
      <c r="J11" s="593"/>
      <c r="K11" s="37"/>
      <c r="L11" s="565"/>
      <c r="M11" s="592"/>
      <c r="N11" s="616"/>
      <c r="O11" s="616"/>
      <c r="P11" s="610"/>
      <c r="Q11" s="37"/>
      <c r="R11" s="620"/>
      <c r="S11" s="628"/>
      <c r="T11" s="567"/>
      <c r="U11" s="624"/>
      <c r="V11" s="557"/>
      <c r="W11" s="555"/>
    </row>
    <row r="12" spans="2:23" ht="119.25" customHeight="1" thickBot="1">
      <c r="B12" s="13" t="s">
        <v>17</v>
      </c>
      <c r="C12" s="20" t="s">
        <v>48</v>
      </c>
      <c r="D12" s="497" t="s">
        <v>320</v>
      </c>
      <c r="E12" s="519" t="s">
        <v>202</v>
      </c>
      <c r="F12" s="599"/>
      <c r="G12" s="38"/>
      <c r="H12" s="35"/>
      <c r="I12" s="594"/>
      <c r="J12" s="595"/>
      <c r="K12" s="39"/>
      <c r="L12" s="564" t="s">
        <v>321</v>
      </c>
      <c r="M12" s="611"/>
      <c r="N12" s="612"/>
      <c r="O12" s="612"/>
      <c r="P12" s="613"/>
      <c r="Q12" s="35"/>
      <c r="R12" s="619"/>
      <c r="S12" s="622"/>
      <c r="T12" s="583" t="s">
        <v>13</v>
      </c>
      <c r="U12" s="624"/>
      <c r="V12" s="557"/>
      <c r="W12" s="554">
        <f>U12+V12</f>
        <v>0</v>
      </c>
    </row>
    <row r="13" spans="2:23" ht="80.25" customHeight="1" thickBot="1">
      <c r="B13" s="19">
        <f>IF('利用申込書'!J19&gt;0,IF(I3+3&gt;K3,"",I3+3),"")</f>
      </c>
      <c r="C13" s="21" t="s">
        <v>12</v>
      </c>
      <c r="D13" s="498"/>
      <c r="E13" s="520"/>
      <c r="F13" s="600"/>
      <c r="G13" s="36"/>
      <c r="H13" s="37"/>
      <c r="I13" s="592"/>
      <c r="J13" s="593"/>
      <c r="K13" s="37"/>
      <c r="L13" s="565"/>
      <c r="M13" s="592"/>
      <c r="N13" s="630"/>
      <c r="O13" s="630"/>
      <c r="P13" s="593"/>
      <c r="Q13" s="37"/>
      <c r="R13" s="620"/>
      <c r="S13" s="622"/>
      <c r="T13" s="584"/>
      <c r="U13" s="624"/>
      <c r="V13" s="557"/>
      <c r="W13" s="555"/>
    </row>
    <row r="14" spans="2:23" ht="119.25" customHeight="1" thickBot="1">
      <c r="B14" s="18" t="s">
        <v>18</v>
      </c>
      <c r="C14" s="22" t="s">
        <v>48</v>
      </c>
      <c r="D14" s="497" t="s">
        <v>320</v>
      </c>
      <c r="E14" s="503" t="s">
        <v>202</v>
      </c>
      <c r="F14" s="602"/>
      <c r="G14" s="38"/>
      <c r="H14" s="35"/>
      <c r="I14" s="611"/>
      <c r="J14" s="595"/>
      <c r="K14" s="35"/>
      <c r="L14" s="564" t="s">
        <v>321</v>
      </c>
      <c r="M14" s="611"/>
      <c r="N14" s="629"/>
      <c r="O14" s="629"/>
      <c r="P14" s="595"/>
      <c r="Q14" s="35"/>
      <c r="R14" s="619"/>
      <c r="S14" s="621"/>
      <c r="T14" s="558" t="s">
        <v>13</v>
      </c>
      <c r="U14" s="624"/>
      <c r="V14" s="557"/>
      <c r="W14" s="554">
        <f>U14+V14</f>
        <v>0</v>
      </c>
    </row>
    <row r="15" spans="2:23" ht="80.25" customHeight="1" thickBot="1">
      <c r="B15" s="12">
        <f>IF('利用申込書'!J19&gt;0,IF(I3+4&gt;K3,"",I3+4),"")</f>
      </c>
      <c r="C15" s="23" t="s">
        <v>12</v>
      </c>
      <c r="D15" s="498"/>
      <c r="E15" s="504"/>
      <c r="F15" s="603"/>
      <c r="G15" s="40"/>
      <c r="H15" s="41"/>
      <c r="I15" s="625"/>
      <c r="J15" s="627"/>
      <c r="K15" s="41"/>
      <c r="L15" s="565"/>
      <c r="M15" s="625"/>
      <c r="N15" s="626"/>
      <c r="O15" s="626"/>
      <c r="P15" s="627"/>
      <c r="Q15" s="41"/>
      <c r="R15" s="620"/>
      <c r="S15" s="622"/>
      <c r="T15" s="559"/>
      <c r="U15" s="624"/>
      <c r="V15" s="557"/>
      <c r="W15" s="555"/>
    </row>
    <row r="16" spans="2:23" ht="27.75" customHeight="1">
      <c r="B16" s="597" t="s">
        <v>287</v>
      </c>
      <c r="C16" s="597"/>
      <c r="D16" s="597"/>
      <c r="E16" s="597"/>
      <c r="F16" s="597"/>
      <c r="G16" s="598"/>
      <c r="H16" s="598"/>
      <c r="I16" s="2"/>
      <c r="J16" s="2"/>
      <c r="K16" s="2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</row>
  </sheetData>
  <sheetProtection/>
  <mergeCells count="93">
    <mergeCell ref="I14:J14"/>
    <mergeCell ref="S8:S9"/>
    <mergeCell ref="T10:T11"/>
    <mergeCell ref="R10:R11"/>
    <mergeCell ref="S10:S11"/>
    <mergeCell ref="M14:P14"/>
    <mergeCell ref="M13:P13"/>
    <mergeCell ref="I11:J11"/>
    <mergeCell ref="I12:J12"/>
    <mergeCell ref="I13:J13"/>
    <mergeCell ref="I15:J15"/>
    <mergeCell ref="R4:R5"/>
    <mergeCell ref="T12:T13"/>
    <mergeCell ref="U12:U13"/>
    <mergeCell ref="L4:L5"/>
    <mergeCell ref="M11:P11"/>
    <mergeCell ref="T6:T7"/>
    <mergeCell ref="L6:L7"/>
    <mergeCell ref="T8:T9"/>
    <mergeCell ref="L8:L9"/>
    <mergeCell ref="T4:T5"/>
    <mergeCell ref="U6:U7"/>
    <mergeCell ref="U8:U9"/>
    <mergeCell ref="U4:W4"/>
    <mergeCell ref="W6:W7"/>
    <mergeCell ref="V8:V9"/>
    <mergeCell ref="W8:W9"/>
    <mergeCell ref="S4:S5"/>
    <mergeCell ref="L14:L15"/>
    <mergeCell ref="W14:W15"/>
    <mergeCell ref="U14:U15"/>
    <mergeCell ref="V14:V15"/>
    <mergeCell ref="T14:T15"/>
    <mergeCell ref="R14:R15"/>
    <mergeCell ref="M15:P15"/>
    <mergeCell ref="S14:S15"/>
    <mergeCell ref="S12:S13"/>
    <mergeCell ref="W10:W11"/>
    <mergeCell ref="R6:R7"/>
    <mergeCell ref="S6:S7"/>
    <mergeCell ref="R12:R13"/>
    <mergeCell ref="R8:R9"/>
    <mergeCell ref="W12:W13"/>
    <mergeCell ref="V12:V13"/>
    <mergeCell ref="U10:U11"/>
    <mergeCell ref="V10:V11"/>
    <mergeCell ref="V6:V7"/>
    <mergeCell ref="M4:Q4"/>
    <mergeCell ref="M5:P5"/>
    <mergeCell ref="M12:P12"/>
    <mergeCell ref="L12:L13"/>
    <mergeCell ref="M6:P6"/>
    <mergeCell ref="M7:P7"/>
    <mergeCell ref="M9:P9"/>
    <mergeCell ref="M10:P10"/>
    <mergeCell ref="M8:P8"/>
    <mergeCell ref="L10:L11"/>
    <mergeCell ref="E6:E7"/>
    <mergeCell ref="F6:F7"/>
    <mergeCell ref="F4:F5"/>
    <mergeCell ref="I6:J6"/>
    <mergeCell ref="I7:J7"/>
    <mergeCell ref="I4:K4"/>
    <mergeCell ref="G4:H4"/>
    <mergeCell ref="I5:J5"/>
    <mergeCell ref="B1:C1"/>
    <mergeCell ref="B4:B5"/>
    <mergeCell ref="D4:D5"/>
    <mergeCell ref="C4:C5"/>
    <mergeCell ref="B2:G2"/>
    <mergeCell ref="B3:C3"/>
    <mergeCell ref="D3:G3"/>
    <mergeCell ref="E4:E5"/>
    <mergeCell ref="D1:F1"/>
    <mergeCell ref="B16:H16"/>
    <mergeCell ref="F10:F11"/>
    <mergeCell ref="F8:F9"/>
    <mergeCell ref="E8:E9"/>
    <mergeCell ref="E12:E13"/>
    <mergeCell ref="E14:E15"/>
    <mergeCell ref="F14:F15"/>
    <mergeCell ref="F12:F13"/>
    <mergeCell ref="E10:E11"/>
    <mergeCell ref="D6:D7"/>
    <mergeCell ref="D10:D11"/>
    <mergeCell ref="D14:D15"/>
    <mergeCell ref="D12:D13"/>
    <mergeCell ref="D8:D9"/>
    <mergeCell ref="Q3:W3"/>
    <mergeCell ref="I8:J8"/>
    <mergeCell ref="I9:J9"/>
    <mergeCell ref="I10:J10"/>
    <mergeCell ref="K3:L3"/>
  </mergeCells>
  <dataValidations count="2">
    <dataValidation type="list" allowBlank="1" showInputMessage="1" showErrorMessage="1" sqref="S6:S15">
      <formula1>"中止"</formula1>
    </dataValidation>
    <dataValidation type="list" allowBlank="1" showInputMessage="1" showErrorMessage="1" sqref="F6:F15">
      <formula1>"8:40,8:50,9:00"</formula1>
    </dataValidation>
  </dataValidations>
  <hyperlinks>
    <hyperlink ref="B1" location="INDEX!A1" display="手引きに戻る"/>
    <hyperlink ref="D1:F1" location="活動日程表・記入例!A1" display="記入例をみる"/>
    <hyperlink ref="B1:C1" location="INDEX!A1" display="手引に戻る"/>
  </hyperlinks>
  <printOptions/>
  <pageMargins left="0.4724409448818898" right="0.2362204724409449" top="0.4330708661417323" bottom="0.32" header="0.27" footer="0.31496062992125984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T2" sqref="T2"/>
    </sheetView>
  </sheetViews>
  <sheetFormatPr defaultColWidth="9.00390625" defaultRowHeight="13.5"/>
  <cols>
    <col min="2" max="2" width="11.125" style="0" bestFit="1" customWidth="1"/>
  </cols>
  <sheetData>
    <row r="2" ht="13.5">
      <c r="B2" t="s">
        <v>19</v>
      </c>
    </row>
    <row r="3" ht="13.5">
      <c r="B3" t="s">
        <v>20</v>
      </c>
    </row>
    <row r="4" ht="13.5">
      <c r="B4" t="s">
        <v>21</v>
      </c>
    </row>
    <row r="5" ht="13.5">
      <c r="B5" t="s">
        <v>22</v>
      </c>
    </row>
    <row r="6" ht="13.5">
      <c r="B6" t="s">
        <v>23</v>
      </c>
    </row>
    <row r="7" ht="13.5">
      <c r="B7" t="s">
        <v>24</v>
      </c>
    </row>
    <row r="8" ht="13.5">
      <c r="B8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G5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2" width="3.50390625" style="25" bestFit="1" customWidth="1"/>
    <col min="3" max="3" width="9.875" style="25" bestFit="1" customWidth="1"/>
    <col min="4" max="4" width="12.125" style="25" bestFit="1" customWidth="1"/>
    <col min="5" max="5" width="10.25390625" style="25" bestFit="1" customWidth="1"/>
    <col min="6" max="6" width="9.00390625" style="25" customWidth="1"/>
    <col min="7" max="7" width="47.375" style="25" bestFit="1" customWidth="1"/>
    <col min="8" max="16384" width="9.00390625" style="25" customWidth="1"/>
  </cols>
  <sheetData>
    <row r="1" spans="1:7" ht="13.5">
      <c r="A1" s="25" t="s">
        <v>152</v>
      </c>
      <c r="B1" s="25" t="s">
        <v>153</v>
      </c>
      <c r="C1" s="25" t="s">
        <v>154</v>
      </c>
      <c r="D1" s="25" t="s">
        <v>155</v>
      </c>
      <c r="E1" s="25" t="s">
        <v>156</v>
      </c>
      <c r="G1" s="93" t="s">
        <v>271</v>
      </c>
    </row>
    <row r="2" spans="1:7" ht="13.5">
      <c r="A2" s="25">
        <v>1</v>
      </c>
      <c r="B2" s="25">
        <v>1</v>
      </c>
      <c r="C2" s="25">
        <v>40</v>
      </c>
      <c r="D2" s="25" t="s">
        <v>50</v>
      </c>
      <c r="E2" s="25" t="s">
        <v>51</v>
      </c>
      <c r="G2" s="93" t="s">
        <v>273</v>
      </c>
    </row>
    <row r="3" spans="1:7" ht="13.5">
      <c r="A3" s="25">
        <v>2</v>
      </c>
      <c r="B3" s="25">
        <v>2</v>
      </c>
      <c r="C3" s="25">
        <v>41</v>
      </c>
      <c r="D3" s="25" t="s">
        <v>52</v>
      </c>
      <c r="E3" s="25" t="s">
        <v>53</v>
      </c>
      <c r="G3" s="93" t="s">
        <v>274</v>
      </c>
    </row>
    <row r="4" spans="1:7" ht="13.5">
      <c r="A4" s="25">
        <v>3</v>
      </c>
      <c r="B4" s="25">
        <v>3</v>
      </c>
      <c r="C4" s="25">
        <v>42</v>
      </c>
      <c r="D4" s="25" t="s">
        <v>54</v>
      </c>
      <c r="E4" s="25" t="s">
        <v>55</v>
      </c>
      <c r="G4" s="93" t="s">
        <v>275</v>
      </c>
    </row>
    <row r="5" spans="1:7" ht="13.5">
      <c r="A5" s="25">
        <v>4</v>
      </c>
      <c r="B5" s="25">
        <v>4</v>
      </c>
      <c r="C5" s="25">
        <v>43</v>
      </c>
      <c r="D5" s="25" t="s">
        <v>56</v>
      </c>
      <c r="E5" s="25" t="s">
        <v>57</v>
      </c>
      <c r="G5" s="93" t="s">
        <v>276</v>
      </c>
    </row>
    <row r="6" spans="1:7" ht="13.5">
      <c r="A6" s="25">
        <v>5</v>
      </c>
      <c r="B6" s="25">
        <v>5</v>
      </c>
      <c r="C6" s="25">
        <v>44</v>
      </c>
      <c r="D6" s="25" t="s">
        <v>58</v>
      </c>
      <c r="E6" s="25" t="s">
        <v>59</v>
      </c>
      <c r="G6" s="93" t="s">
        <v>277</v>
      </c>
    </row>
    <row r="7" spans="1:7" ht="13.5">
      <c r="A7" s="25">
        <v>6</v>
      </c>
      <c r="B7" s="25">
        <v>6</v>
      </c>
      <c r="C7" s="25">
        <v>45</v>
      </c>
      <c r="D7" s="25" t="s">
        <v>60</v>
      </c>
      <c r="E7" s="25" t="s">
        <v>61</v>
      </c>
      <c r="G7" s="93" t="s">
        <v>278</v>
      </c>
    </row>
    <row r="8" spans="1:7" ht="13.5">
      <c r="A8" s="25">
        <v>7</v>
      </c>
      <c r="B8" s="25">
        <v>7</v>
      </c>
      <c r="C8" s="25">
        <v>46</v>
      </c>
      <c r="D8" s="25" t="s">
        <v>62</v>
      </c>
      <c r="E8" s="25" t="s">
        <v>63</v>
      </c>
      <c r="G8" s="93" t="s">
        <v>279</v>
      </c>
    </row>
    <row r="9" spans="1:7" ht="13.5">
      <c r="A9" s="25">
        <v>8</v>
      </c>
      <c r="B9" s="25">
        <v>8</v>
      </c>
      <c r="C9" s="25">
        <v>47</v>
      </c>
      <c r="D9" s="25" t="s">
        <v>64</v>
      </c>
      <c r="E9" s="25" t="s">
        <v>65</v>
      </c>
      <c r="G9" s="93" t="s">
        <v>280</v>
      </c>
    </row>
    <row r="10" spans="1:7" ht="13.5">
      <c r="A10" s="25">
        <v>9</v>
      </c>
      <c r="B10" s="25">
        <v>9</v>
      </c>
      <c r="C10" s="25">
        <v>35</v>
      </c>
      <c r="D10" s="25" t="s">
        <v>66</v>
      </c>
      <c r="E10" s="25" t="s">
        <v>67</v>
      </c>
      <c r="G10" s="93" t="s">
        <v>281</v>
      </c>
    </row>
    <row r="11" spans="1:7" ht="13.5">
      <c r="A11" s="25">
        <v>10</v>
      </c>
      <c r="B11" s="25">
        <v>10</v>
      </c>
      <c r="C11" s="25">
        <v>34</v>
      </c>
      <c r="D11" s="25" t="s">
        <v>68</v>
      </c>
      <c r="E11" s="25" t="s">
        <v>69</v>
      </c>
      <c r="G11" s="93" t="s">
        <v>286</v>
      </c>
    </row>
    <row r="12" spans="1:7" ht="13.5">
      <c r="A12" s="25">
        <v>11</v>
      </c>
      <c r="B12" s="25">
        <v>11</v>
      </c>
      <c r="C12" s="25">
        <v>33</v>
      </c>
      <c r="D12" s="25" t="s">
        <v>70</v>
      </c>
      <c r="E12" s="25" t="s">
        <v>71</v>
      </c>
      <c r="G12" s="93" t="s">
        <v>282</v>
      </c>
    </row>
    <row r="13" spans="1:7" ht="13.5">
      <c r="A13" s="25">
        <v>12</v>
      </c>
      <c r="B13" s="25">
        <v>12</v>
      </c>
      <c r="C13" s="25">
        <v>32</v>
      </c>
      <c r="D13" s="25" t="s">
        <v>72</v>
      </c>
      <c r="E13" s="25" t="s">
        <v>73</v>
      </c>
      <c r="G13" s="93" t="s">
        <v>283</v>
      </c>
    </row>
    <row r="14" spans="2:7" ht="13.5">
      <c r="B14" s="25">
        <v>13</v>
      </c>
      <c r="C14" s="25">
        <v>31</v>
      </c>
      <c r="D14" s="25" t="s">
        <v>74</v>
      </c>
      <c r="E14" s="25" t="s">
        <v>75</v>
      </c>
      <c r="G14" s="93" t="s">
        <v>284</v>
      </c>
    </row>
    <row r="15" spans="2:5" ht="13.5">
      <c r="B15" s="25">
        <v>14</v>
      </c>
      <c r="C15" s="25">
        <v>39</v>
      </c>
      <c r="D15" s="25" t="s">
        <v>76</v>
      </c>
      <c r="E15" s="25" t="s">
        <v>77</v>
      </c>
    </row>
    <row r="16" spans="2:5" ht="13.5">
      <c r="B16" s="25">
        <v>15</v>
      </c>
      <c r="C16" s="25">
        <v>38</v>
      </c>
      <c r="D16" s="25" t="s">
        <v>78</v>
      </c>
      <c r="E16" s="25" t="s">
        <v>79</v>
      </c>
    </row>
    <row r="17" spans="2:5" ht="13.5">
      <c r="B17" s="25">
        <v>16</v>
      </c>
      <c r="C17" s="25">
        <v>37</v>
      </c>
      <c r="D17" s="25" t="s">
        <v>80</v>
      </c>
      <c r="E17" s="25" t="s">
        <v>81</v>
      </c>
    </row>
    <row r="18" spans="2:5" ht="13.5">
      <c r="B18" s="25">
        <v>17</v>
      </c>
      <c r="C18" s="25">
        <v>36</v>
      </c>
      <c r="D18" s="25" t="s">
        <v>82</v>
      </c>
      <c r="E18" s="25" t="s">
        <v>83</v>
      </c>
    </row>
    <row r="19" spans="2:5" ht="13.5">
      <c r="B19" s="25">
        <v>18</v>
      </c>
      <c r="C19" s="25">
        <v>30</v>
      </c>
      <c r="D19" s="25" t="s">
        <v>84</v>
      </c>
      <c r="E19" s="25" t="s">
        <v>85</v>
      </c>
    </row>
    <row r="20" spans="2:5" ht="13.5">
      <c r="B20" s="25">
        <v>19</v>
      </c>
      <c r="C20" s="25">
        <v>29</v>
      </c>
      <c r="D20" s="25" t="s">
        <v>86</v>
      </c>
      <c r="E20" s="25" t="s">
        <v>87</v>
      </c>
    </row>
    <row r="21" spans="2:5" ht="13.5">
      <c r="B21" s="25">
        <v>20</v>
      </c>
      <c r="C21" s="25">
        <v>28</v>
      </c>
      <c r="D21" s="25" t="s">
        <v>88</v>
      </c>
      <c r="E21" s="25" t="s">
        <v>89</v>
      </c>
    </row>
    <row r="22" spans="2:5" ht="13.5">
      <c r="B22" s="25">
        <v>21</v>
      </c>
      <c r="C22" s="25">
        <v>27</v>
      </c>
      <c r="D22" s="25" t="s">
        <v>90</v>
      </c>
      <c r="E22" s="25" t="s">
        <v>91</v>
      </c>
    </row>
    <row r="23" spans="2:5" ht="13.5">
      <c r="B23" s="25">
        <v>22</v>
      </c>
      <c r="C23" s="25">
        <v>26</v>
      </c>
      <c r="D23" s="25" t="s">
        <v>92</v>
      </c>
      <c r="E23" s="25" t="s">
        <v>93</v>
      </c>
    </row>
    <row r="24" spans="2:5" ht="13.5">
      <c r="B24" s="25">
        <v>23</v>
      </c>
      <c r="C24" s="25">
        <v>25</v>
      </c>
      <c r="D24" s="25" t="s">
        <v>94</v>
      </c>
      <c r="E24" s="25" t="s">
        <v>95</v>
      </c>
    </row>
    <row r="25" spans="2:5" ht="13.5">
      <c r="B25" s="25">
        <v>24</v>
      </c>
      <c r="C25" s="25">
        <v>24</v>
      </c>
      <c r="D25" s="25" t="s">
        <v>96</v>
      </c>
      <c r="E25" s="25" t="s">
        <v>97</v>
      </c>
    </row>
    <row r="26" spans="2:5" ht="13.5">
      <c r="B26" s="25">
        <v>25</v>
      </c>
      <c r="C26" s="25">
        <v>23</v>
      </c>
      <c r="D26" s="25" t="s">
        <v>98</v>
      </c>
      <c r="E26" s="25" t="s">
        <v>99</v>
      </c>
    </row>
    <row r="27" spans="2:5" ht="13.5">
      <c r="B27" s="25">
        <v>26</v>
      </c>
      <c r="C27" s="25">
        <v>22</v>
      </c>
      <c r="D27" s="25" t="s">
        <v>100</v>
      </c>
      <c r="E27" s="25" t="s">
        <v>101</v>
      </c>
    </row>
    <row r="28" spans="2:5" ht="13.5">
      <c r="B28" s="25">
        <v>27</v>
      </c>
      <c r="C28" s="25">
        <v>21</v>
      </c>
      <c r="D28" s="25" t="s">
        <v>102</v>
      </c>
      <c r="E28" s="25" t="s">
        <v>103</v>
      </c>
    </row>
    <row r="29" spans="2:5" ht="13.5">
      <c r="B29" s="25">
        <v>28</v>
      </c>
      <c r="C29" s="25">
        <v>20</v>
      </c>
      <c r="D29" s="25" t="s">
        <v>104</v>
      </c>
      <c r="E29" s="25" t="s">
        <v>105</v>
      </c>
    </row>
    <row r="30" spans="2:5" ht="13.5">
      <c r="B30" s="25">
        <v>29</v>
      </c>
      <c r="C30" s="25">
        <v>19</v>
      </c>
      <c r="D30" s="25" t="s">
        <v>106</v>
      </c>
      <c r="E30" s="25" t="s">
        <v>107</v>
      </c>
    </row>
    <row r="31" spans="2:5" ht="13.5">
      <c r="B31" s="25">
        <v>30</v>
      </c>
      <c r="C31" s="25">
        <v>18</v>
      </c>
      <c r="D31" s="25" t="s">
        <v>108</v>
      </c>
      <c r="E31" s="25" t="s">
        <v>109</v>
      </c>
    </row>
    <row r="32" spans="2:5" ht="13.5">
      <c r="B32" s="25">
        <v>31</v>
      </c>
      <c r="C32" s="25">
        <v>17</v>
      </c>
      <c r="D32" s="25" t="s">
        <v>110</v>
      </c>
      <c r="E32" s="25" t="s">
        <v>111</v>
      </c>
    </row>
    <row r="33" spans="3:5" ht="13.5">
      <c r="C33" s="25">
        <v>16</v>
      </c>
      <c r="D33" s="25" t="s">
        <v>112</v>
      </c>
      <c r="E33" s="25" t="s">
        <v>113</v>
      </c>
    </row>
    <row r="34" spans="3:5" ht="13.5">
      <c r="C34" s="25">
        <v>15</v>
      </c>
      <c r="D34" s="25" t="s">
        <v>114</v>
      </c>
      <c r="E34" s="25" t="s">
        <v>115</v>
      </c>
    </row>
    <row r="35" spans="3:5" ht="13.5">
      <c r="C35" s="25">
        <v>14</v>
      </c>
      <c r="D35" s="25" t="s">
        <v>116</v>
      </c>
      <c r="E35" s="25" t="s">
        <v>117</v>
      </c>
    </row>
    <row r="36" spans="3:5" ht="13.5">
      <c r="C36" s="25">
        <v>13</v>
      </c>
      <c r="D36" s="25" t="s">
        <v>118</v>
      </c>
      <c r="E36" s="25" t="s">
        <v>119</v>
      </c>
    </row>
    <row r="37" spans="3:5" ht="13.5">
      <c r="C37" s="25">
        <v>12</v>
      </c>
      <c r="D37" s="25" t="s">
        <v>120</v>
      </c>
      <c r="E37" s="25" t="s">
        <v>121</v>
      </c>
    </row>
    <row r="38" spans="3:5" ht="13.5">
      <c r="C38" s="25">
        <v>11</v>
      </c>
      <c r="D38" s="25" t="s">
        <v>122</v>
      </c>
      <c r="E38" s="25" t="s">
        <v>123</v>
      </c>
    </row>
    <row r="39" spans="3:5" ht="13.5">
      <c r="C39" s="25">
        <v>10</v>
      </c>
      <c r="D39" s="25" t="s">
        <v>124</v>
      </c>
      <c r="E39" s="25" t="s">
        <v>125</v>
      </c>
    </row>
    <row r="40" spans="3:5" ht="13.5">
      <c r="C40" s="25">
        <v>9</v>
      </c>
      <c r="D40" s="25" t="s">
        <v>126</v>
      </c>
      <c r="E40" s="25" t="s">
        <v>127</v>
      </c>
    </row>
    <row r="41" spans="3:5" ht="13.5">
      <c r="C41" s="25">
        <v>8</v>
      </c>
      <c r="D41" s="25" t="s">
        <v>128</v>
      </c>
      <c r="E41" s="25" t="s">
        <v>129</v>
      </c>
    </row>
    <row r="42" spans="3:5" ht="13.5">
      <c r="C42" s="25">
        <v>7</v>
      </c>
      <c r="D42" s="25" t="s">
        <v>130</v>
      </c>
      <c r="E42" s="25" t="s">
        <v>131</v>
      </c>
    </row>
    <row r="43" spans="3:5" ht="13.5">
      <c r="C43" s="25">
        <v>6</v>
      </c>
      <c r="D43" s="25" t="s">
        <v>132</v>
      </c>
      <c r="E43" s="25" t="s">
        <v>133</v>
      </c>
    </row>
    <row r="44" spans="3:5" ht="13.5">
      <c r="C44" s="25">
        <v>5</v>
      </c>
      <c r="D44" s="25" t="s">
        <v>134</v>
      </c>
      <c r="E44" s="25" t="s">
        <v>135</v>
      </c>
    </row>
    <row r="45" spans="3:5" ht="13.5">
      <c r="C45" s="25">
        <v>4</v>
      </c>
      <c r="D45" s="25" t="s">
        <v>136</v>
      </c>
      <c r="E45" s="25" t="s">
        <v>137</v>
      </c>
    </row>
    <row r="46" spans="3:5" ht="13.5">
      <c r="C46" s="25">
        <v>3</v>
      </c>
      <c r="D46" s="25" t="s">
        <v>138</v>
      </c>
      <c r="E46" s="25" t="s">
        <v>139</v>
      </c>
    </row>
    <row r="47" spans="3:5" ht="13.5">
      <c r="C47" s="25">
        <v>2</v>
      </c>
      <c r="D47" s="25" t="s">
        <v>140</v>
      </c>
      <c r="E47" s="25" t="s">
        <v>141</v>
      </c>
    </row>
    <row r="48" spans="3:5" ht="13.5">
      <c r="C48" s="25">
        <v>1</v>
      </c>
      <c r="D48" s="25" t="s">
        <v>142</v>
      </c>
      <c r="E48" s="25" t="s">
        <v>143</v>
      </c>
    </row>
    <row r="49" spans="3:4" ht="13.5">
      <c r="C49" s="25">
        <v>48</v>
      </c>
      <c r="D49" s="25" t="s">
        <v>144</v>
      </c>
    </row>
    <row r="50" spans="3:4" ht="13.5">
      <c r="C50" s="25">
        <v>49</v>
      </c>
      <c r="D50" s="25" t="s">
        <v>145</v>
      </c>
    </row>
    <row r="51" spans="3:4" ht="13.5">
      <c r="C51" s="25">
        <v>50</v>
      </c>
      <c r="D51" s="25" t="s">
        <v>146</v>
      </c>
    </row>
    <row r="52" spans="3:4" ht="13.5">
      <c r="C52" s="25">
        <v>51</v>
      </c>
      <c r="D52" s="25" t="s">
        <v>147</v>
      </c>
    </row>
    <row r="53" spans="3:4" ht="13.5">
      <c r="C53" s="25">
        <v>52</v>
      </c>
      <c r="D53" s="25" t="s">
        <v>148</v>
      </c>
    </row>
    <row r="54" spans="3:4" ht="13.5">
      <c r="C54" s="25">
        <v>53</v>
      </c>
      <c r="D54" s="25" t="s">
        <v>149</v>
      </c>
    </row>
    <row r="55" spans="3:4" ht="13.5">
      <c r="C55" s="25">
        <v>54</v>
      </c>
      <c r="D55" s="25" t="s">
        <v>150</v>
      </c>
    </row>
    <row r="56" spans="3:4" ht="13.5">
      <c r="C56" s="25">
        <v>55</v>
      </c>
      <c r="D56" s="25" t="s">
        <v>151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netone</cp:lastModifiedBy>
  <cp:lastPrinted>2021-08-01T06:25:41Z</cp:lastPrinted>
  <dcterms:created xsi:type="dcterms:W3CDTF">2013-06-07T23:06:59Z</dcterms:created>
  <dcterms:modified xsi:type="dcterms:W3CDTF">2021-09-15T04:10:31Z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